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ri\INFORMES+PUBLICACIONES\Comunicaciones\InformeRdos\2018\Naturgy\4T18\"/>
    </mc:Choice>
  </mc:AlternateContent>
  <bookViews>
    <workbookView showSheetTabs="0" xWindow="0" yWindow="0" windowWidth="19200" windowHeight="7695" tabRatio="772"/>
  </bookViews>
  <sheets>
    <sheet name="INDEX" sheetId="2" r:id="rId1"/>
    <sheet name="MAIN AGGREGATES" sheetId="11" r:id="rId2"/>
    <sheet name="COMPARATIVE FACTORS" sheetId="29" r:id="rId3"/>
    <sheet name="Acc. Consolidated results" sheetId="16" r:id="rId4"/>
    <sheet name="Quarterly consolidated results" sheetId="31" r:id="rId5"/>
    <sheet name="EBITDA by Business Units " sheetId="33" r:id="rId6"/>
    <sheet name="RESULTS BY ACTIVITY" sheetId="6" r:id="rId7"/>
    <sheet name="BALANCE SHEET" sheetId="3" r:id="rId8"/>
    <sheet name="CASH FLOW" sheetId="17" r:id="rId9"/>
    <sheet name="CAPEX" sheetId="25" r:id="rId10"/>
    <sheet name="FINANCIAL POSITION" sheetId="4" r:id="rId11"/>
    <sheet name="GAS &amp; POWER" sheetId="34" r:id="rId12"/>
    <sheet name="INFRASTRUCTURE EMEA" sheetId="35" r:id="rId13"/>
    <sheet name="INFRASTRUCTURE LATAM SOUTH" sheetId="36" r:id="rId14"/>
    <sheet name="INFRASTRUCTURE LATAM NORTH" sheetId="37" r:id="rId15"/>
    <sheet name="DISCLAIMER" sheetId="27" r:id="rId16"/>
    <sheet name="ESRI_MAPINFO_SHEET" sheetId="28" state="veryHidden" r:id="rId17"/>
  </sheets>
  <externalReferences>
    <externalReference r:id="rId18"/>
  </externalReferences>
  <definedNames>
    <definedName name="_Key1" localSheetId="9" hidden="1">[1]capçalera!#REF!</definedName>
    <definedName name="_Key1" localSheetId="5" hidden="1">[1]capçalera!#REF!</definedName>
    <definedName name="_Key1" localSheetId="4" hidden="1">[1]capçalera!#REF!</definedName>
    <definedName name="_Key1" hidden="1">[1]capçalera!#REF!</definedName>
    <definedName name="_Order1" hidden="1">0</definedName>
    <definedName name="_Order2" hidden="1">0</definedName>
    <definedName name="_Sort" localSheetId="9" hidden="1">[1]capçalera!#REF!</definedName>
    <definedName name="_Sort" localSheetId="5" hidden="1">[1]capçalera!#REF!</definedName>
    <definedName name="_Sort" localSheetId="4" hidden="1">[1]capçalera!#REF!</definedName>
    <definedName name="_Sort" hidden="1">[1]capçalera!#REF!</definedName>
    <definedName name="aa" localSheetId="5" hidden="1">{#N/A,#N/A,FALSE,"422";#N/A,#N/A,FALSE,"421";#N/A,#N/A,FALSE,"42"}</definedName>
    <definedName name="aa" hidden="1">{#N/A,#N/A,FALSE,"422";#N/A,#N/A,FALSE,"421";#N/A,#N/A,FALSE,"42"}</definedName>
    <definedName name="Aaa" localSheetId="5" hidden="1">{#N/A,#N/A,FALSE,"422";#N/A,#N/A,FALSE,"421";#N/A,#N/A,FALSE,"42"}</definedName>
    <definedName name="Aaa" hidden="1">{#N/A,#N/A,FALSE,"422";#N/A,#N/A,FALSE,"421";#N/A,#N/A,FALSE,"42"}</definedName>
    <definedName name="_xlnm.Print_Area" localSheetId="3">'Acc. Consolidated results'!$B$5:$I$90</definedName>
    <definedName name="_xlnm.Print_Area" localSheetId="7">'BALANCE SHEET'!$B$5:$D$48</definedName>
    <definedName name="_xlnm.Print_Area" localSheetId="9">CAPEX!$B$5:$N$88</definedName>
    <definedName name="_xlnm.Print_Area" localSheetId="8">'CASH FLOW'!$B$5:$E$31</definedName>
    <definedName name="_xlnm.Print_Area" localSheetId="2">'COMPARATIVE FACTORS'!$B$5:$D$50</definedName>
    <definedName name="_xlnm.Print_Area" localSheetId="5">'EBITDA by Business Units '!$B$5:$O$71</definedName>
    <definedName name="_xlnm.Print_Area" localSheetId="10">'FINANCIAL POSITION'!$B$6:$M$35</definedName>
    <definedName name="_xlnm.Print_Area" localSheetId="11">'GAS &amp; POWER'!$B$5:$H$107</definedName>
    <definedName name="_xlnm.Print_Area" localSheetId="0">INDEX!$A$1:$M$31</definedName>
    <definedName name="_xlnm.Print_Area" localSheetId="12">'INFRASTRUCTURE EMEA'!$B$5:$H$33</definedName>
    <definedName name="_xlnm.Print_Area" localSheetId="14">'INFRASTRUCTURE LATAM NORTH'!$B$5:$H$25</definedName>
    <definedName name="_xlnm.Print_Area" localSheetId="13">'INFRASTRUCTURE LATAM SOUTH'!$B$5:$H$61</definedName>
    <definedName name="_xlnm.Print_Area" localSheetId="1">'MAIN AGGREGATES'!$B$5:$H$19</definedName>
    <definedName name="_xlnm.Print_Area" localSheetId="4">'Quarterly consolidated results'!$B$5:$N$45</definedName>
    <definedName name="_xlnm.Print_Area" localSheetId="6">'RESULTS BY ACTIVITY'!$B$5:$H$196</definedName>
    <definedName name="bb" localSheetId="5" hidden="1">{#N/A,#N/A,FALSE,"422";#N/A,#N/A,FALSE,"421";#N/A,#N/A,FALSE,"42"}</definedName>
    <definedName name="bb" hidden="1">{#N/A,#N/A,FALSE,"422";#N/A,#N/A,FALSE,"421";#N/A,#N/A,FALSE,"42"}</definedName>
    <definedName name="hola" localSheetId="5" hidden="1">{#N/A,#N/A,FALSE,"422";#N/A,#N/A,FALSE,"421";#N/A,#N/A,FALSE,"42"}</definedName>
    <definedName name="hola" hidden="1">{#N/A,#N/A,FALSE,"422";#N/A,#N/A,FALSE,"421";#N/A,#N/A,FALSE,"42"}</definedName>
    <definedName name="PDA" localSheetId="5" hidden="1">{#N/A,#N/A,TRUE,"REA_PRY";#N/A,#N/A,TRUE,"ACUM_ANT";#N/A,#N/A,TRUE,"ACMF_PRY";#N/A,#N/A,TRUE,"ACMF_ANT";#N/A,#N/A,TRUE,"BE"}</definedName>
    <definedName name="PDA" hidden="1">{#N/A,#N/A,TRUE,"REA_PRY";#N/A,#N/A,TRUE,"ACUM_ANT";#N/A,#N/A,TRUE,"ACMF_PRY";#N/A,#N/A,TRUE,"ACMF_ANT";#N/A,#N/A,TRUE,"BE"}</definedName>
    <definedName name="pepa" localSheetId="5" hidden="1">{#N/A,#N/A,FALSE,"422";#N/A,#N/A,FALSE,"421";#N/A,#N/A,FALSE,"42"}</definedName>
    <definedName name="pepa" hidden="1">{#N/A,#N/A,FALSE,"422";#N/A,#N/A,FALSE,"421";#N/A,#N/A,FALSE,"42"}</definedName>
    <definedName name="wrn.comisiones." localSheetId="5" hidden="1">{#N/A,#N/A,FALSE,"contrib_act";#N/A,#N/A,FALSE,"proportional";#N/A,#N/A,FALSE,"variación_abs"}</definedName>
    <definedName name="wrn.comisiones." hidden="1">{#N/A,#N/A,FALSE,"contrib_act";#N/A,#N/A,FALSE,"proportional";#N/A,#N/A,FALSE,"variación_abs"}</definedName>
    <definedName name="wrn.COMPLETO." localSheetId="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5" hidden="1">{#N/A,#N/A,TRUE,"REA_PRY";#N/A,#N/A,TRUE,"ACUM_ANT";#N/A,#N/A,TRUE,"ACMF_PRY";#N/A,#N/A,TRUE,"ACMF_ANT";#N/A,#N/A,TRUE,"BE"}</definedName>
    <definedName name="wrn.IMPRESION." hidden="1">{#N/A,#N/A,TRUE,"REA_PRY";#N/A,#N/A,TRUE,"ACUM_ANT";#N/A,#N/A,TRUE,"ACMF_PRY";#N/A,#N/A,TRUE,"ACMF_ANT";#N/A,#N/A,TRUE,"BE"}</definedName>
    <definedName name="wrn.QMAN." localSheetId="5" hidden="1">{#N/A,#N/A,FALSE,"432";#N/A,#N/A,FALSE,"431";#N/A,#N/A,FALSE,"422l";#N/A,#N/A,FALSE,"422";#N/A,#N/A,FALSE,"421";#N/A,#N/A,FALSE,"42";#N/A,#N/A,FALSE,"41"}</definedName>
    <definedName name="wrn.QMAN." hidden="1">{#N/A,#N/A,FALSE,"432";#N/A,#N/A,FALSE,"431";#N/A,#N/A,FALSE,"422l";#N/A,#N/A,FALSE,"422";#N/A,#N/A,FALSE,"421";#N/A,#N/A,FALSE,"42";#N/A,#N/A,FALSE,"41"}</definedName>
    <definedName name="wrn.VENTAS." localSheetId="5" hidden="1">{#N/A,#N/A,FALSE,"422";#N/A,#N/A,FALSE,"421";#N/A,#N/A,FALSE,"42"}</definedName>
    <definedName name="wrn.VENTAS." hidden="1">{#N/A,#N/A,FALSE,"422";#N/A,#N/A,FALSE,"421";#N/A,#N/A,FALSE,"42"}</definedName>
    <definedName name="wrn.Ventas._.Dia._.1." localSheetId="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37" l="1"/>
  <c r="H22" i="37"/>
  <c r="E25" i="37"/>
  <c r="E24" i="37"/>
  <c r="E23" i="37"/>
  <c r="E22" i="37"/>
  <c r="H14" i="37"/>
  <c r="H13" i="37"/>
  <c r="H12" i="37"/>
  <c r="H11" i="37"/>
  <c r="E16" i="37"/>
  <c r="E15" i="37"/>
  <c r="E14" i="37"/>
  <c r="E13" i="37"/>
  <c r="E12" i="37"/>
  <c r="E11" i="37"/>
  <c r="G11" i="37"/>
  <c r="F11" i="37"/>
  <c r="D11" i="37"/>
  <c r="C11" i="37"/>
  <c r="H60" i="36"/>
  <c r="E61" i="36"/>
  <c r="E60" i="36"/>
  <c r="H52" i="36"/>
  <c r="H50" i="36"/>
  <c r="H49" i="36"/>
  <c r="H48" i="36"/>
  <c r="E53" i="36"/>
  <c r="E52" i="36"/>
  <c r="E51" i="36"/>
  <c r="E50" i="36"/>
  <c r="E49" i="36"/>
  <c r="E48" i="36"/>
  <c r="H39" i="36"/>
  <c r="H38" i="36"/>
  <c r="H37" i="36"/>
  <c r="H36" i="36"/>
  <c r="E41" i="36"/>
  <c r="E40" i="36"/>
  <c r="E39" i="36"/>
  <c r="E38" i="36"/>
  <c r="E37" i="36"/>
  <c r="E36" i="36"/>
  <c r="H28" i="36"/>
  <c r="H27" i="36"/>
  <c r="H26" i="36"/>
  <c r="H25" i="36"/>
  <c r="H24" i="36"/>
  <c r="E29" i="36"/>
  <c r="E28" i="36"/>
  <c r="E27" i="36"/>
  <c r="E26" i="36"/>
  <c r="E25" i="36"/>
  <c r="E24" i="36"/>
  <c r="H16" i="36"/>
  <c r="H12" i="36"/>
  <c r="H11" i="36"/>
  <c r="E17" i="36"/>
  <c r="E16" i="36"/>
  <c r="E14" i="36"/>
  <c r="E12" i="36"/>
  <c r="E11" i="36"/>
  <c r="G48" i="36"/>
  <c r="F48" i="36"/>
  <c r="D48" i="36"/>
  <c r="C48" i="36"/>
  <c r="G36" i="36"/>
  <c r="F36" i="36"/>
  <c r="D36" i="36"/>
  <c r="C36" i="36"/>
  <c r="G11" i="36"/>
  <c r="F11" i="36"/>
  <c r="D11" i="36"/>
  <c r="C11" i="36"/>
  <c r="H33" i="35"/>
  <c r="H32" i="35"/>
  <c r="H31" i="35"/>
  <c r="E33" i="35"/>
  <c r="E32" i="35"/>
  <c r="E31" i="35"/>
  <c r="G31" i="35"/>
  <c r="F31" i="35"/>
  <c r="D31" i="35"/>
  <c r="C31" i="35"/>
  <c r="H22" i="35"/>
  <c r="E24" i="35"/>
  <c r="E23" i="35"/>
  <c r="E22" i="35"/>
  <c r="H14" i="35"/>
  <c r="H13" i="35"/>
  <c r="H12" i="35"/>
  <c r="H11" i="35"/>
  <c r="E12" i="35"/>
  <c r="E13" i="35"/>
  <c r="E14" i="35"/>
  <c r="E15" i="35"/>
  <c r="E11" i="35"/>
  <c r="H97" i="34"/>
  <c r="H96" i="34"/>
  <c r="H95" i="34"/>
  <c r="H94" i="34"/>
  <c r="H93" i="34"/>
  <c r="H92" i="34"/>
  <c r="H91" i="34"/>
  <c r="E97" i="34"/>
  <c r="E96" i="34"/>
  <c r="E95" i="34"/>
  <c r="E94" i="34"/>
  <c r="E93" i="34"/>
  <c r="E92" i="34"/>
  <c r="E91" i="34"/>
  <c r="G91" i="34"/>
  <c r="F91" i="34"/>
  <c r="D91" i="34"/>
  <c r="C91" i="34"/>
  <c r="E79" i="34"/>
  <c r="E80" i="34"/>
  <c r="E81" i="34"/>
  <c r="E82" i="34"/>
  <c r="E83" i="34"/>
  <c r="E84" i="34"/>
  <c r="E78" i="34"/>
  <c r="D78" i="34"/>
  <c r="C78" i="34"/>
  <c r="H68" i="34"/>
  <c r="H67" i="34"/>
  <c r="H66" i="34"/>
  <c r="H65" i="34"/>
  <c r="H64" i="34"/>
  <c r="H63" i="34"/>
  <c r="H62" i="34"/>
  <c r="H60" i="34"/>
  <c r="H59" i="34"/>
  <c r="E68" i="34"/>
  <c r="E67" i="34"/>
  <c r="E66" i="34"/>
  <c r="E65" i="34"/>
  <c r="E64" i="34"/>
  <c r="E63" i="34"/>
  <c r="E62" i="34"/>
  <c r="E60" i="34"/>
  <c r="E59" i="34"/>
  <c r="G59" i="34"/>
  <c r="F59" i="34"/>
  <c r="D59" i="34"/>
  <c r="C59" i="34"/>
  <c r="G65" i="34"/>
  <c r="F65" i="34"/>
  <c r="D65" i="34"/>
  <c r="C65" i="34"/>
  <c r="G60" i="34"/>
  <c r="F60" i="34"/>
  <c r="D60" i="34"/>
  <c r="C60" i="34"/>
  <c r="E45" i="34"/>
  <c r="E46" i="34"/>
  <c r="E47" i="34"/>
  <c r="E48" i="34"/>
  <c r="E49" i="34"/>
  <c r="E50" i="34"/>
  <c r="E51" i="34"/>
  <c r="E52" i="34"/>
  <c r="E53" i="34"/>
  <c r="E44" i="34"/>
  <c r="D44" i="34"/>
  <c r="C44" i="34"/>
  <c r="D50" i="34"/>
  <c r="C50" i="34"/>
  <c r="D45" i="34"/>
  <c r="C45" i="34"/>
  <c r="H34" i="34"/>
  <c r="E35" i="34"/>
  <c r="E34" i="34"/>
  <c r="H19" i="34"/>
  <c r="H18" i="34"/>
  <c r="H17" i="34"/>
  <c r="H15" i="34"/>
  <c r="H14" i="34"/>
  <c r="H13" i="34"/>
  <c r="H12" i="34"/>
  <c r="H11" i="34"/>
  <c r="E24" i="34"/>
  <c r="E23" i="34"/>
  <c r="E22" i="34"/>
  <c r="E21" i="34"/>
  <c r="E19" i="34"/>
  <c r="E18" i="34"/>
  <c r="E17" i="34"/>
  <c r="E12" i="34"/>
  <c r="E13" i="34"/>
  <c r="E14" i="34"/>
  <c r="E15" i="34"/>
  <c r="E11" i="34"/>
  <c r="D21" i="34"/>
  <c r="C21" i="34"/>
  <c r="G17" i="34"/>
  <c r="F17" i="34"/>
  <c r="D17" i="34"/>
  <c r="C17" i="34"/>
  <c r="G11" i="34"/>
  <c r="F11" i="34"/>
  <c r="D11" i="34"/>
  <c r="C11" i="34"/>
  <c r="L71" i="25"/>
  <c r="L72" i="25"/>
  <c r="L73" i="25"/>
  <c r="L74" i="25"/>
  <c r="L75" i="25"/>
  <c r="L76" i="25"/>
  <c r="L77" i="25"/>
  <c r="L78" i="25"/>
  <c r="L79" i="25"/>
  <c r="L80" i="25"/>
  <c r="L81" i="25"/>
  <c r="L82" i="25"/>
  <c r="L84" i="25"/>
  <c r="L85" i="25"/>
  <c r="L86" i="25"/>
  <c r="L87" i="25"/>
  <c r="L88" i="25"/>
  <c r="L69" i="25"/>
  <c r="L68" i="25"/>
  <c r="K88" i="25"/>
  <c r="J88" i="25"/>
  <c r="K84" i="25"/>
  <c r="J84" i="25"/>
  <c r="K77" i="25"/>
  <c r="J77" i="25"/>
  <c r="K73" i="25"/>
  <c r="J73" i="25"/>
  <c r="K68" i="25"/>
  <c r="J68" i="25"/>
  <c r="E69" i="25"/>
  <c r="E72" i="25"/>
  <c r="E73" i="25"/>
  <c r="E74" i="25"/>
  <c r="E75" i="25"/>
  <c r="E77" i="25"/>
  <c r="E78" i="25"/>
  <c r="E79" i="25"/>
  <c r="E80" i="25"/>
  <c r="E81" i="25"/>
  <c r="E82" i="25"/>
  <c r="E83" i="25"/>
  <c r="E84" i="25"/>
  <c r="E85" i="25"/>
  <c r="E86" i="25"/>
  <c r="E87" i="25"/>
  <c r="E88" i="25"/>
  <c r="D88" i="25"/>
  <c r="C88" i="25"/>
  <c r="D84" i="25"/>
  <c r="C84" i="25"/>
  <c r="D77" i="25"/>
  <c r="C77" i="25"/>
  <c r="D73" i="25"/>
  <c r="C73" i="25"/>
  <c r="D68" i="25"/>
  <c r="C68" i="25"/>
  <c r="N59" i="25"/>
  <c r="M59" i="25"/>
  <c r="L59" i="25"/>
  <c r="K59" i="25"/>
  <c r="J59" i="25"/>
  <c r="N55" i="25"/>
  <c r="M55" i="25"/>
  <c r="L55" i="25"/>
  <c r="K55" i="25"/>
  <c r="J55" i="25"/>
  <c r="N48" i="25"/>
  <c r="M48" i="25"/>
  <c r="L48" i="25"/>
  <c r="K48" i="25"/>
  <c r="J48" i="25"/>
  <c r="N44" i="25"/>
  <c r="M44" i="25"/>
  <c r="L44" i="25"/>
  <c r="K44" i="25"/>
  <c r="J44" i="25"/>
  <c r="N39" i="25"/>
  <c r="M39" i="25"/>
  <c r="L39" i="25"/>
  <c r="K39" i="25"/>
  <c r="J39" i="25"/>
  <c r="D59" i="25"/>
  <c r="E59" i="25"/>
  <c r="F59" i="25"/>
  <c r="G59" i="25"/>
  <c r="C59" i="25"/>
  <c r="D55" i="25"/>
  <c r="E55" i="25"/>
  <c r="F55" i="25"/>
  <c r="G55" i="25"/>
  <c r="C55" i="25"/>
  <c r="D48" i="25"/>
  <c r="E48" i="25"/>
  <c r="F48" i="25"/>
  <c r="G48" i="25"/>
  <c r="C48" i="25"/>
  <c r="D44" i="25"/>
  <c r="E44" i="25"/>
  <c r="F44" i="25"/>
  <c r="G44" i="25"/>
  <c r="C44" i="25"/>
  <c r="D39" i="25"/>
  <c r="E39" i="25"/>
  <c r="F39" i="25"/>
  <c r="G39" i="25"/>
  <c r="C39" i="25"/>
  <c r="E13" i="25"/>
  <c r="E15" i="25"/>
  <c r="E16" i="25"/>
  <c r="E17" i="25"/>
  <c r="E18" i="25"/>
  <c r="E19" i="25"/>
  <c r="E20" i="25"/>
  <c r="E21" i="25"/>
  <c r="E22" i="25"/>
  <c r="E23" i="25"/>
  <c r="E24" i="25"/>
  <c r="E25" i="25"/>
  <c r="E26" i="25"/>
  <c r="E27" i="25"/>
  <c r="E28" i="25"/>
  <c r="E29" i="25"/>
  <c r="E30" i="25"/>
  <c r="E31" i="25"/>
  <c r="E32" i="25"/>
  <c r="E12" i="25"/>
  <c r="D32" i="25"/>
  <c r="C32" i="25"/>
  <c r="D28" i="25"/>
  <c r="C28" i="25"/>
  <c r="D21" i="25"/>
  <c r="C21" i="25"/>
  <c r="D17" i="25"/>
  <c r="C17" i="25"/>
  <c r="D12" i="25"/>
  <c r="C12" i="25"/>
  <c r="D48" i="3"/>
  <c r="C48" i="3"/>
  <c r="D41" i="3"/>
  <c r="C41" i="3"/>
  <c r="D34" i="3"/>
  <c r="C34" i="3"/>
  <c r="D30" i="3"/>
  <c r="C30" i="3"/>
  <c r="D25" i="3"/>
  <c r="C25" i="3"/>
  <c r="D18" i="3"/>
  <c r="C18" i="3"/>
  <c r="D11" i="3"/>
  <c r="C11" i="3"/>
  <c r="R59" i="6"/>
  <c r="P59" i="6"/>
  <c r="O59" i="6"/>
  <c r="G196" i="6"/>
  <c r="F196" i="6"/>
  <c r="G182" i="6"/>
  <c r="F182" i="6"/>
  <c r="H182" i="6" s="1"/>
  <c r="G166" i="6"/>
  <c r="F166" i="6"/>
  <c r="G152" i="6"/>
  <c r="F152" i="6"/>
  <c r="G138" i="6"/>
  <c r="F138" i="6"/>
  <c r="H138" i="6" s="1"/>
  <c r="G124" i="6"/>
  <c r="F124" i="6"/>
  <c r="G108" i="6"/>
  <c r="F108" i="6"/>
  <c r="G94" i="6"/>
  <c r="F94" i="6"/>
  <c r="G80" i="6"/>
  <c r="F80" i="6"/>
  <c r="G64" i="6"/>
  <c r="F64" i="6"/>
  <c r="H64" i="6" s="1"/>
  <c r="G50" i="6"/>
  <c r="F50" i="6"/>
  <c r="G36" i="6"/>
  <c r="F36" i="6"/>
  <c r="G194" i="6"/>
  <c r="F194" i="6"/>
  <c r="G180" i="6"/>
  <c r="F180" i="6"/>
  <c r="G164" i="6"/>
  <c r="F164" i="6"/>
  <c r="G150" i="6"/>
  <c r="F150" i="6"/>
  <c r="H150" i="6" s="1"/>
  <c r="G136" i="6"/>
  <c r="F136" i="6"/>
  <c r="G122" i="6"/>
  <c r="F122" i="6"/>
  <c r="H122" i="6" s="1"/>
  <c r="G106" i="6"/>
  <c r="F106" i="6"/>
  <c r="G92" i="6"/>
  <c r="F92" i="6"/>
  <c r="H92" i="6" s="1"/>
  <c r="G78" i="6"/>
  <c r="F78" i="6"/>
  <c r="G62" i="6"/>
  <c r="F62" i="6"/>
  <c r="G48" i="6"/>
  <c r="F48" i="6"/>
  <c r="G34" i="6"/>
  <c r="F34" i="6"/>
  <c r="H34" i="6" s="1"/>
  <c r="G189" i="6"/>
  <c r="F189" i="6"/>
  <c r="G175" i="6"/>
  <c r="F175" i="6"/>
  <c r="G159" i="6"/>
  <c r="F159" i="6"/>
  <c r="G145" i="6"/>
  <c r="F145" i="6"/>
  <c r="G131" i="6"/>
  <c r="F131" i="6"/>
  <c r="G117" i="6"/>
  <c r="F117" i="6"/>
  <c r="H117" i="6" s="1"/>
  <c r="G101" i="6"/>
  <c r="F101" i="6"/>
  <c r="G87" i="6"/>
  <c r="F87" i="6"/>
  <c r="G73" i="6"/>
  <c r="F73" i="6"/>
  <c r="H73" i="6" s="1"/>
  <c r="G57" i="6"/>
  <c r="F57" i="6"/>
  <c r="H57" i="6" s="1"/>
  <c r="G43" i="6"/>
  <c r="F43" i="6"/>
  <c r="G29" i="6"/>
  <c r="F29" i="6"/>
  <c r="D196" i="6"/>
  <c r="C196" i="6"/>
  <c r="E196" i="6" s="1"/>
  <c r="D182" i="6"/>
  <c r="C182" i="6"/>
  <c r="D166" i="6"/>
  <c r="C166" i="6"/>
  <c r="D152" i="6"/>
  <c r="C152" i="6"/>
  <c r="E152" i="6" s="1"/>
  <c r="D138" i="6"/>
  <c r="C138" i="6"/>
  <c r="E138" i="6" s="1"/>
  <c r="D124" i="6"/>
  <c r="C124" i="6"/>
  <c r="D108" i="6"/>
  <c r="C108" i="6"/>
  <c r="E108" i="6" s="1"/>
  <c r="D94" i="6"/>
  <c r="C94" i="6"/>
  <c r="D80" i="6"/>
  <c r="C80" i="6"/>
  <c r="E80" i="6" s="1"/>
  <c r="D64" i="6"/>
  <c r="C64" i="6"/>
  <c r="D50" i="6"/>
  <c r="C50" i="6"/>
  <c r="D36" i="6"/>
  <c r="C36" i="6"/>
  <c r="D194" i="6"/>
  <c r="C194" i="6"/>
  <c r="D180" i="6"/>
  <c r="C180" i="6"/>
  <c r="D164" i="6"/>
  <c r="C164" i="6"/>
  <c r="D150" i="6"/>
  <c r="C150" i="6"/>
  <c r="D136" i="6"/>
  <c r="C136" i="6"/>
  <c r="D122" i="6"/>
  <c r="C122" i="6"/>
  <c r="E122" i="6" s="1"/>
  <c r="D106" i="6"/>
  <c r="C106" i="6"/>
  <c r="D92" i="6"/>
  <c r="C92" i="6"/>
  <c r="E92" i="6" s="1"/>
  <c r="D78" i="6"/>
  <c r="C78" i="6"/>
  <c r="E78" i="6" s="1"/>
  <c r="D62" i="6"/>
  <c r="C62" i="6"/>
  <c r="D48" i="6"/>
  <c r="C48" i="6"/>
  <c r="E48" i="6" s="1"/>
  <c r="D34" i="6"/>
  <c r="C34" i="6"/>
  <c r="D189" i="6"/>
  <c r="C189" i="6"/>
  <c r="D175" i="6"/>
  <c r="C175" i="6"/>
  <c r="D159" i="6"/>
  <c r="C159" i="6"/>
  <c r="E159" i="6" s="1"/>
  <c r="D145" i="6"/>
  <c r="C145" i="6"/>
  <c r="E145" i="6" s="1"/>
  <c r="D131" i="6"/>
  <c r="C131" i="6"/>
  <c r="E131" i="6" s="1"/>
  <c r="D117" i="6"/>
  <c r="C117" i="6"/>
  <c r="E117" i="6" s="1"/>
  <c r="D101" i="6"/>
  <c r="C101" i="6"/>
  <c r="D87" i="6"/>
  <c r="C87" i="6"/>
  <c r="D73" i="6"/>
  <c r="C73" i="6"/>
  <c r="E73" i="6" s="1"/>
  <c r="D57" i="6"/>
  <c r="C57" i="6"/>
  <c r="E57" i="6" s="1"/>
  <c r="D43" i="6"/>
  <c r="C43" i="6"/>
  <c r="D29" i="6"/>
  <c r="C29" i="6"/>
  <c r="G22" i="6"/>
  <c r="F22" i="6"/>
  <c r="G20" i="6"/>
  <c r="F20" i="6"/>
  <c r="G15" i="6"/>
  <c r="F15" i="6"/>
  <c r="D22" i="6"/>
  <c r="C22" i="6"/>
  <c r="D20" i="6"/>
  <c r="C20" i="6"/>
  <c r="D15" i="6"/>
  <c r="C15" i="6"/>
  <c r="O71" i="33"/>
  <c r="N71" i="33"/>
  <c r="M71" i="33"/>
  <c r="L71" i="33"/>
  <c r="K71" i="33"/>
  <c r="O67" i="33"/>
  <c r="N67" i="33"/>
  <c r="M67" i="33"/>
  <c r="L67" i="33"/>
  <c r="K67" i="33"/>
  <c r="O60" i="33"/>
  <c r="N60" i="33"/>
  <c r="M60" i="33"/>
  <c r="L60" i="33"/>
  <c r="K60" i="33"/>
  <c r="O56" i="33"/>
  <c r="N56" i="33"/>
  <c r="M56" i="33"/>
  <c r="L56" i="33"/>
  <c r="K56" i="33"/>
  <c r="O51" i="33"/>
  <c r="N51" i="33"/>
  <c r="M51" i="33"/>
  <c r="L51" i="33"/>
  <c r="K51" i="33"/>
  <c r="G71" i="33"/>
  <c r="F71" i="33"/>
  <c r="E71" i="33"/>
  <c r="D71" i="33"/>
  <c r="C71" i="33"/>
  <c r="D67" i="33"/>
  <c r="E67" i="33"/>
  <c r="F67" i="33"/>
  <c r="G67" i="33"/>
  <c r="C67" i="33"/>
  <c r="D60" i="33"/>
  <c r="E60" i="33"/>
  <c r="F60" i="33"/>
  <c r="G60" i="33"/>
  <c r="C60" i="33"/>
  <c r="D56" i="33"/>
  <c r="E56" i="33"/>
  <c r="F56" i="33"/>
  <c r="G56" i="33"/>
  <c r="C56" i="33"/>
  <c r="D51" i="33"/>
  <c r="E51" i="33"/>
  <c r="F51" i="33"/>
  <c r="G51" i="33"/>
  <c r="C51" i="33"/>
  <c r="G43" i="33"/>
  <c r="F43" i="33"/>
  <c r="H43" i="33" s="1"/>
  <c r="G39" i="33"/>
  <c r="F39" i="33"/>
  <c r="G33" i="33"/>
  <c r="F33" i="33"/>
  <c r="G29" i="33"/>
  <c r="F29" i="33"/>
  <c r="H29" i="33" s="1"/>
  <c r="G24" i="33"/>
  <c r="F24" i="33"/>
  <c r="D43" i="33"/>
  <c r="C43" i="33"/>
  <c r="D39" i="33"/>
  <c r="C39" i="33"/>
  <c r="E39" i="33" s="1"/>
  <c r="D33" i="33"/>
  <c r="C33" i="33"/>
  <c r="D29" i="33"/>
  <c r="C29" i="33"/>
  <c r="D24" i="33"/>
  <c r="C24" i="33"/>
  <c r="G18" i="33"/>
  <c r="F18" i="33"/>
  <c r="D18" i="33"/>
  <c r="C18" i="33"/>
  <c r="E18" i="33" s="1"/>
  <c r="N44" i="31"/>
  <c r="M44" i="31"/>
  <c r="L44" i="31"/>
  <c r="K44" i="31"/>
  <c r="J44" i="31"/>
  <c r="N38" i="31"/>
  <c r="M38" i="31"/>
  <c r="L38" i="31"/>
  <c r="K38" i="31"/>
  <c r="J38" i="31"/>
  <c r="N33" i="31"/>
  <c r="M33" i="31"/>
  <c r="L33" i="31"/>
  <c r="K33" i="31"/>
  <c r="J33" i="31"/>
  <c r="N28" i="31"/>
  <c r="M28" i="31"/>
  <c r="L28" i="31"/>
  <c r="K28" i="31"/>
  <c r="J28" i="31"/>
  <c r="N27" i="31"/>
  <c r="M27" i="31"/>
  <c r="L27" i="31"/>
  <c r="K27" i="31"/>
  <c r="J27" i="31"/>
  <c r="N23" i="31"/>
  <c r="M23" i="31"/>
  <c r="L23" i="31"/>
  <c r="K23" i="31"/>
  <c r="J23" i="31"/>
  <c r="N19" i="31"/>
  <c r="M19" i="31"/>
  <c r="L19" i="31"/>
  <c r="K19" i="31"/>
  <c r="J19" i="31"/>
  <c r="N12" i="31"/>
  <c r="M12" i="31"/>
  <c r="L12" i="31"/>
  <c r="K12" i="31"/>
  <c r="J12" i="31"/>
  <c r="G44" i="31"/>
  <c r="F44" i="31"/>
  <c r="E44" i="31"/>
  <c r="D44" i="31"/>
  <c r="C44" i="31"/>
  <c r="G38" i="31"/>
  <c r="F38" i="31"/>
  <c r="E38" i="31"/>
  <c r="D38" i="31"/>
  <c r="C38" i="31"/>
  <c r="G33" i="31"/>
  <c r="F33" i="31"/>
  <c r="E33" i="31"/>
  <c r="D33" i="31"/>
  <c r="C33" i="31"/>
  <c r="G28" i="31"/>
  <c r="G27" i="31"/>
  <c r="F28" i="31"/>
  <c r="F27" i="31"/>
  <c r="E28" i="31"/>
  <c r="E27" i="31"/>
  <c r="D28" i="31"/>
  <c r="D27" i="31"/>
  <c r="C28" i="31"/>
  <c r="C27" i="31"/>
  <c r="G23" i="31"/>
  <c r="D23" i="31"/>
  <c r="E23" i="31"/>
  <c r="F23" i="31"/>
  <c r="C23" i="31"/>
  <c r="G19" i="31"/>
  <c r="D19" i="31"/>
  <c r="E19" i="31"/>
  <c r="F19" i="31"/>
  <c r="C19" i="31"/>
  <c r="G12" i="31"/>
  <c r="D12" i="31"/>
  <c r="E12" i="31"/>
  <c r="F12" i="31"/>
  <c r="C12" i="31"/>
  <c r="D90" i="16"/>
  <c r="C90" i="16"/>
  <c r="D71" i="16"/>
  <c r="C71" i="16"/>
  <c r="D51" i="16"/>
  <c r="C51" i="16"/>
  <c r="E51" i="16" s="1"/>
  <c r="H35" i="16"/>
  <c r="G35" i="16"/>
  <c r="H29" i="16"/>
  <c r="G29" i="16"/>
  <c r="H20" i="16"/>
  <c r="G20" i="16"/>
  <c r="H13" i="16"/>
  <c r="G13" i="16"/>
  <c r="D35" i="16"/>
  <c r="C35" i="16"/>
  <c r="D29" i="16"/>
  <c r="C29" i="16"/>
  <c r="D25" i="16"/>
  <c r="C25" i="16"/>
  <c r="D20" i="16"/>
  <c r="C20" i="16"/>
  <c r="D13" i="16"/>
  <c r="C13" i="16"/>
  <c r="D50" i="29"/>
  <c r="C50" i="29"/>
  <c r="D35" i="29"/>
  <c r="C35" i="29"/>
  <c r="D18" i="29"/>
  <c r="C18" i="29"/>
  <c r="D31" i="17"/>
  <c r="C31" i="17"/>
  <c r="D27" i="17"/>
  <c r="C27" i="17"/>
  <c r="D20" i="17"/>
  <c r="C20" i="17"/>
  <c r="D16" i="17"/>
  <c r="C16" i="17"/>
  <c r="E29" i="17"/>
  <c r="E25" i="17"/>
  <c r="E23" i="17"/>
  <c r="E22" i="17"/>
  <c r="E18" i="17"/>
  <c r="E14" i="17"/>
  <c r="E13" i="17"/>
  <c r="E12" i="17"/>
  <c r="E20" i="17"/>
  <c r="E16" i="17"/>
  <c r="E10" i="17"/>
  <c r="S59" i="6"/>
  <c r="S58" i="6"/>
  <c r="S57" i="6"/>
  <c r="Q59" i="6"/>
  <c r="Q58" i="6"/>
  <c r="Q57" i="6"/>
  <c r="H195" i="6"/>
  <c r="H193" i="6"/>
  <c r="H192" i="6"/>
  <c r="H191" i="6"/>
  <c r="H190" i="6"/>
  <c r="H189" i="6"/>
  <c r="H188" i="6"/>
  <c r="H187" i="6"/>
  <c r="H181" i="6"/>
  <c r="H180" i="6"/>
  <c r="H179" i="6"/>
  <c r="H178" i="6"/>
  <c r="H177" i="6"/>
  <c r="H176" i="6"/>
  <c r="H175" i="6"/>
  <c r="H174" i="6"/>
  <c r="H173" i="6"/>
  <c r="H165" i="6"/>
  <c r="H163" i="6"/>
  <c r="H162" i="6"/>
  <c r="H161" i="6"/>
  <c r="H160" i="6"/>
  <c r="H152" i="6"/>
  <c r="H151" i="6"/>
  <c r="H149" i="6"/>
  <c r="H147" i="6"/>
  <c r="H145" i="6"/>
  <c r="H144" i="6"/>
  <c r="H143" i="6"/>
  <c r="H137" i="6"/>
  <c r="H136" i="6"/>
  <c r="H135" i="6"/>
  <c r="H133" i="6"/>
  <c r="H131" i="6"/>
  <c r="H130" i="6"/>
  <c r="H129" i="6"/>
  <c r="H123" i="6"/>
  <c r="H121" i="6"/>
  <c r="H120" i="6"/>
  <c r="H119" i="6"/>
  <c r="H116" i="6"/>
  <c r="H115" i="6"/>
  <c r="H108" i="6"/>
  <c r="H107" i="6"/>
  <c r="H106" i="6"/>
  <c r="H105" i="6"/>
  <c r="H103" i="6"/>
  <c r="H102" i="6"/>
  <c r="H101" i="6"/>
  <c r="H99" i="6"/>
  <c r="H94" i="6"/>
  <c r="H93" i="6"/>
  <c r="H91" i="6"/>
  <c r="H90" i="6"/>
  <c r="H89" i="6"/>
  <c r="H88" i="6"/>
  <c r="H87" i="6"/>
  <c r="H85" i="6"/>
  <c r="H80" i="6"/>
  <c r="H79" i="6"/>
  <c r="H78" i="6"/>
  <c r="H77" i="6"/>
  <c r="H76" i="6"/>
  <c r="H75" i="6"/>
  <c r="H74" i="6"/>
  <c r="H72" i="6"/>
  <c r="H71" i="6"/>
  <c r="H63" i="6"/>
  <c r="H62" i="6"/>
  <c r="H61" i="6"/>
  <c r="H60" i="6"/>
  <c r="H59" i="6"/>
  <c r="H58" i="6"/>
  <c r="H56" i="6"/>
  <c r="H55" i="6"/>
  <c r="H49" i="6"/>
  <c r="H48" i="6"/>
  <c r="H47" i="6"/>
  <c r="H46" i="6"/>
  <c r="H45" i="6"/>
  <c r="H44" i="6"/>
  <c r="H43" i="6"/>
  <c r="H42" i="6"/>
  <c r="H41" i="6"/>
  <c r="H36" i="6"/>
  <c r="H35" i="6"/>
  <c r="H33" i="6"/>
  <c r="H31" i="6"/>
  <c r="H30" i="6"/>
  <c r="H29" i="6"/>
  <c r="H28" i="6"/>
  <c r="H27" i="6"/>
  <c r="E195" i="6"/>
  <c r="E194" i="6"/>
  <c r="E193" i="6"/>
  <c r="E192" i="6"/>
  <c r="E191" i="6"/>
  <c r="E190" i="6"/>
  <c r="E189" i="6"/>
  <c r="E188" i="6"/>
  <c r="E187" i="6"/>
  <c r="E182" i="6"/>
  <c r="E181" i="6"/>
  <c r="E180" i="6"/>
  <c r="E179" i="6"/>
  <c r="E178" i="6"/>
  <c r="E177" i="6"/>
  <c r="E176" i="6"/>
  <c r="E175" i="6"/>
  <c r="E174" i="6"/>
  <c r="E173" i="6"/>
  <c r="E165" i="6"/>
  <c r="E163" i="6"/>
  <c r="E162" i="6"/>
  <c r="E161" i="6"/>
  <c r="E160" i="6"/>
  <c r="E158" i="6"/>
  <c r="E157" i="6"/>
  <c r="E151" i="6"/>
  <c r="E150" i="6"/>
  <c r="E149" i="6"/>
  <c r="E148" i="6"/>
  <c r="E147" i="6"/>
  <c r="E146" i="6"/>
  <c r="E144" i="6"/>
  <c r="E143" i="6"/>
  <c r="E137" i="6"/>
  <c r="E136" i="6"/>
  <c r="E135" i="6"/>
  <c r="E134" i="6"/>
  <c r="E133" i="6"/>
  <c r="E132" i="6"/>
  <c r="E130" i="6"/>
  <c r="E129" i="6"/>
  <c r="E124" i="6"/>
  <c r="E123" i="6"/>
  <c r="E121" i="6"/>
  <c r="E120" i="6"/>
  <c r="E119" i="6"/>
  <c r="E118" i="6"/>
  <c r="E116" i="6"/>
  <c r="E115" i="6"/>
  <c r="E107" i="6"/>
  <c r="E106" i="6"/>
  <c r="E105" i="6"/>
  <c r="E103" i="6"/>
  <c r="E101" i="6"/>
  <c r="E99" i="6"/>
  <c r="E94" i="6"/>
  <c r="E93" i="6"/>
  <c r="E91" i="6"/>
  <c r="E90" i="6"/>
  <c r="E89" i="6"/>
  <c r="E88" i="6"/>
  <c r="E87" i="6"/>
  <c r="E85" i="6"/>
  <c r="E79" i="6"/>
  <c r="E77" i="6"/>
  <c r="E76" i="6"/>
  <c r="E75" i="6"/>
  <c r="E74" i="6"/>
  <c r="E72" i="6"/>
  <c r="E71" i="6"/>
  <c r="E64" i="6"/>
  <c r="E63" i="6"/>
  <c r="E62" i="6"/>
  <c r="E61" i="6"/>
  <c r="E60" i="6"/>
  <c r="E59" i="6"/>
  <c r="E58" i="6"/>
  <c r="E56" i="6"/>
  <c r="E55" i="6"/>
  <c r="E47" i="6"/>
  <c r="E46" i="6"/>
  <c r="E45" i="6"/>
  <c r="E44" i="6"/>
  <c r="E43" i="6"/>
  <c r="E42" i="6"/>
  <c r="E41" i="6"/>
  <c r="E36" i="6"/>
  <c r="E34" i="6"/>
  <c r="E35" i="6"/>
  <c r="E33" i="6"/>
  <c r="E31" i="6"/>
  <c r="E30" i="6"/>
  <c r="E29" i="6"/>
  <c r="E28" i="6"/>
  <c r="E27" i="6"/>
  <c r="H21" i="6"/>
  <c r="H19" i="6"/>
  <c r="H18" i="6"/>
  <c r="H17" i="6"/>
  <c r="H16" i="6"/>
  <c r="H15" i="6"/>
  <c r="H14" i="6"/>
  <c r="H13" i="6"/>
  <c r="E21" i="6"/>
  <c r="E19" i="6"/>
  <c r="E18" i="6"/>
  <c r="E17" i="6"/>
  <c r="E16" i="6"/>
  <c r="E15" i="6"/>
  <c r="E14" i="6"/>
  <c r="E13" i="6"/>
  <c r="H41" i="33"/>
  <c r="H40" i="33"/>
  <c r="H39" i="33"/>
  <c r="H38" i="33"/>
  <c r="H37" i="33"/>
  <c r="H36" i="33"/>
  <c r="H35" i="33"/>
  <c r="H34" i="33"/>
  <c r="H33" i="33"/>
  <c r="H32" i="33"/>
  <c r="H31" i="33"/>
  <c r="H30" i="33"/>
  <c r="H28" i="33"/>
  <c r="H27" i="33"/>
  <c r="H26" i="33"/>
  <c r="H24" i="33"/>
  <c r="E41" i="33"/>
  <c r="E40" i="33"/>
  <c r="E38" i="33"/>
  <c r="E37" i="33"/>
  <c r="E36" i="33"/>
  <c r="E35" i="33"/>
  <c r="E34" i="33"/>
  <c r="E32" i="33"/>
  <c r="E31" i="33"/>
  <c r="E30" i="33"/>
  <c r="E28" i="33"/>
  <c r="E27" i="33"/>
  <c r="E26" i="33"/>
  <c r="E43" i="33"/>
  <c r="E33" i="33"/>
  <c r="E29" i="33"/>
  <c r="E24" i="33"/>
  <c r="H18" i="33"/>
  <c r="H15" i="33"/>
  <c r="H14" i="33"/>
  <c r="H13" i="33"/>
  <c r="H12" i="33"/>
  <c r="E15" i="33"/>
  <c r="E14" i="33"/>
  <c r="E13" i="33"/>
  <c r="E12" i="33"/>
  <c r="E90" i="16"/>
  <c r="E88" i="16"/>
  <c r="E87" i="16"/>
  <c r="E85" i="16"/>
  <c r="E67" i="16"/>
  <c r="E65" i="16"/>
  <c r="E49" i="16"/>
  <c r="E48" i="16"/>
  <c r="H17" i="11"/>
  <c r="H15" i="11"/>
  <c r="H14" i="11"/>
  <c r="H13" i="11"/>
  <c r="H12" i="11"/>
  <c r="E18" i="11"/>
  <c r="E17" i="11"/>
  <c r="E13" i="11"/>
  <c r="E12" i="11"/>
  <c r="I35" i="16"/>
  <c r="I33" i="16"/>
  <c r="I31" i="16"/>
  <c r="I29" i="16"/>
  <c r="I27" i="16"/>
  <c r="I25" i="16"/>
  <c r="I24" i="16"/>
  <c r="I23" i="16"/>
  <c r="I20" i="16"/>
  <c r="I19" i="16"/>
  <c r="I18" i="16"/>
  <c r="I17" i="16"/>
  <c r="I16" i="16"/>
  <c r="I15" i="16"/>
  <c r="I13" i="16"/>
  <c r="I12" i="16"/>
  <c r="I11" i="16"/>
  <c r="E33" i="16"/>
  <c r="E27" i="16"/>
  <c r="E24" i="16"/>
  <c r="E20" i="16"/>
  <c r="E19" i="16"/>
  <c r="E18" i="16"/>
  <c r="E17" i="16"/>
  <c r="E16" i="16"/>
  <c r="E15" i="16"/>
  <c r="E12" i="16"/>
  <c r="E13" i="16"/>
  <c r="E11" i="16"/>
  <c r="B9" i="2" l="1"/>
  <c r="B10" i="2" s="1"/>
  <c r="B11" i="2" s="1"/>
  <c r="B12" i="2" s="1"/>
  <c r="B13" i="2" s="1"/>
  <c r="B14" i="2" s="1"/>
  <c r="B15" i="2" s="1"/>
  <c r="B16" i="2" s="1"/>
  <c r="B17" i="2" s="1"/>
  <c r="G8" i="2" s="1"/>
  <c r="G9" i="2" s="1"/>
  <c r="G10" i="2" s="1"/>
  <c r="G11" i="2" s="1"/>
</calcChain>
</file>

<file path=xl/sharedStrings.xml><?xml version="1.0" encoding="utf-8"?>
<sst xmlns="http://schemas.openxmlformats.org/spreadsheetml/2006/main" count="1126" uniqueCount="286">
  <si>
    <t>%</t>
  </si>
  <si>
    <t>EBITDA</t>
  </si>
  <si>
    <t>-</t>
  </si>
  <si>
    <t>Nuclear</t>
  </si>
  <si>
    <t>Total</t>
  </si>
  <si>
    <t>34 912 107 815</t>
  </si>
  <si>
    <t>CLP</t>
  </si>
  <si>
    <t>MXN</t>
  </si>
  <si>
    <t>BRL</t>
  </si>
  <si>
    <t>TOTAL EBITDA</t>
  </si>
  <si>
    <t>INDEX</t>
  </si>
  <si>
    <t>Main Aggregates</t>
  </si>
  <si>
    <t>Main financial aggregates</t>
  </si>
  <si>
    <t>Net sales</t>
  </si>
  <si>
    <t>Equity</t>
  </si>
  <si>
    <t>TPA</t>
  </si>
  <si>
    <t>Hydroelectric</t>
  </si>
  <si>
    <t>Coal</t>
  </si>
  <si>
    <t>Mexico (CCGT)</t>
  </si>
  <si>
    <t>Disclaimer</t>
  </si>
  <si>
    <t>Income tax</t>
  </si>
  <si>
    <t>Income from discontinued operations</t>
  </si>
  <si>
    <t>Non-current assets</t>
  </si>
  <si>
    <t>TOTAL ASSETS</t>
  </si>
  <si>
    <t>Consolidated Balance Sheet</t>
  </si>
  <si>
    <t>Financial result</t>
  </si>
  <si>
    <t>Cash and cash equivalents</t>
  </si>
  <si>
    <t>Results by Activity</t>
  </si>
  <si>
    <t>Distribution network (km)</t>
  </si>
  <si>
    <t>Gas activity sales (GWh)</t>
  </si>
  <si>
    <t>Mexico</t>
  </si>
  <si>
    <t>ICEIT (minutes)</t>
  </si>
  <si>
    <t>Electricity transmitted (GWh)</t>
  </si>
  <si>
    <t>Portugal-Morocco</t>
  </si>
  <si>
    <t>Wind</t>
  </si>
  <si>
    <t>Cogeneration and others</t>
  </si>
  <si>
    <t>4Q17</t>
  </si>
  <si>
    <t>Net income</t>
  </si>
  <si>
    <t>times</t>
  </si>
  <si>
    <t>Gas sales</t>
  </si>
  <si>
    <t>Electricity sales</t>
  </si>
  <si>
    <t>International LNG</t>
  </si>
  <si>
    <t>Generation</t>
  </si>
  <si>
    <t>Installed capacity (MW)</t>
  </si>
  <si>
    <t xml:space="preserve">Procurement </t>
  </si>
  <si>
    <t>Gross margin</t>
  </si>
  <si>
    <t>Personnel expenses</t>
  </si>
  <si>
    <t>Depreciation, amortisation and impairment expenses</t>
  </si>
  <si>
    <t xml:space="preserve">Non-controlling interest </t>
  </si>
  <si>
    <t>1Q17</t>
  </si>
  <si>
    <t>2Q17</t>
  </si>
  <si>
    <t>3Q17</t>
  </si>
  <si>
    <t>Intangible assets</t>
  </si>
  <si>
    <t>Property, plant and equipment</t>
  </si>
  <si>
    <t>Equity-accounted investments</t>
  </si>
  <si>
    <t>Non-current financial assets</t>
  </si>
  <si>
    <t>Deferred tax assets</t>
  </si>
  <si>
    <t>Current assets</t>
  </si>
  <si>
    <t>Non-current assets available for sale</t>
  </si>
  <si>
    <t>Inventories</t>
  </si>
  <si>
    <t>Trade and other accounts receivable</t>
  </si>
  <si>
    <t>Other current financial assets</t>
  </si>
  <si>
    <t xml:space="preserve">Equity attributable to the parent company </t>
  </si>
  <si>
    <t>Non-controlling interest</t>
  </si>
  <si>
    <t>Non-current liabilities</t>
  </si>
  <si>
    <t>Deferred revenues</t>
  </si>
  <si>
    <t xml:space="preserve">Non-current provisions </t>
  </si>
  <si>
    <t>Non-current financial liabilities</t>
  </si>
  <si>
    <t xml:space="preserve">Deferred tax liabilities </t>
  </si>
  <si>
    <t>Other non-current liabilities</t>
  </si>
  <si>
    <t xml:space="preserve">Current liabilities </t>
  </si>
  <si>
    <t>Liabilities linked to non-current assets available for sale</t>
  </si>
  <si>
    <t>Current provisions</t>
  </si>
  <si>
    <t>Current financial liabilities</t>
  </si>
  <si>
    <t xml:space="preserve">Trade and other accounts payable </t>
  </si>
  <si>
    <t>Other current liabilities</t>
  </si>
  <si>
    <t>TOTAL LIABILITIES AND EQUITY</t>
  </si>
  <si>
    <t>Net debt</t>
  </si>
  <si>
    <t>Gross debt</t>
  </si>
  <si>
    <t>Gas supply (GWh)</t>
  </si>
  <si>
    <t xml:space="preserve">Power generation capacity </t>
  </si>
  <si>
    <t>Availability factor (%)</t>
  </si>
  <si>
    <t>1Q18</t>
  </si>
  <si>
    <t>2Q18</t>
  </si>
  <si>
    <t>3Q18</t>
  </si>
  <si>
    <t>4Q18</t>
  </si>
  <si>
    <t>variation</t>
  </si>
  <si>
    <t>Rest</t>
  </si>
  <si>
    <t>Spain (Naturgy)</t>
  </si>
  <si>
    <t>Capital Markets</t>
  </si>
  <si>
    <t>Electric energy produced (GWh)</t>
  </si>
  <si>
    <t>CCGTs</t>
  </si>
  <si>
    <t>Mexico (Wind)</t>
  </si>
  <si>
    <t>Brazil (Solar)</t>
  </si>
  <si>
    <t>Panama (Hydroelectric)</t>
  </si>
  <si>
    <t>Other operating income</t>
  </si>
  <si>
    <t>Taxes</t>
  </si>
  <si>
    <t>Other operating expenses</t>
  </si>
  <si>
    <t>Other results</t>
  </si>
  <si>
    <t>Impairment of credit losses</t>
  </si>
  <si>
    <t>Profit/(loss) of companies measured under the equity method</t>
  </si>
  <si>
    <t>PROFIT BEFORE TAXES</t>
  </si>
  <si>
    <t>ATTRIBUTABLE NET INCOME</t>
  </si>
  <si>
    <t>Infrastructures EMEA</t>
  </si>
  <si>
    <t>EMPL</t>
  </si>
  <si>
    <t>Infrastructures LatAm South</t>
  </si>
  <si>
    <t>Infrastructures LatAm North</t>
  </si>
  <si>
    <t>Infrastructure EMEA</t>
  </si>
  <si>
    <t>Infrastructure LatAm South</t>
  </si>
  <si>
    <t>Infrastructure LatAm North</t>
  </si>
  <si>
    <t>EBITDA by country</t>
  </si>
  <si>
    <t>currency translation</t>
  </si>
  <si>
    <t>adjusted variation</t>
  </si>
  <si>
    <t>Contracts per customer (Spain)</t>
  </si>
  <si>
    <t>Gas contract market share (Spain)</t>
  </si>
  <si>
    <t>Gas sales (GWh)</t>
  </si>
  <si>
    <t>Shipping fleet capacity (m3)</t>
  </si>
  <si>
    <t>Renewables and cogeneration</t>
  </si>
  <si>
    <t>Mini hydroelectric</t>
  </si>
  <si>
    <t>Market share of generation</t>
  </si>
  <si>
    <t>Costa Rica (Hydroelectric)</t>
  </si>
  <si>
    <t>Dominican Republic (Fuel)</t>
  </si>
  <si>
    <t>TPA - Sales (GWh)</t>
  </si>
  <si>
    <t>LPG Sales (tn)</t>
  </si>
  <si>
    <t>Increase in connection points, thousand</t>
  </si>
  <si>
    <t>Sales - TPA (GWh)</t>
  </si>
  <si>
    <t>Gas transport - EMPL (GWh)</t>
  </si>
  <si>
    <t>Increase in connection points (thousand)</t>
  </si>
  <si>
    <t>Electricity business sales (GWh)</t>
  </si>
  <si>
    <t>34 934 025 897</t>
  </si>
  <si>
    <t>Maturity of financial debt</t>
  </si>
  <si>
    <t>EBITDA/Net financial debt cost</t>
  </si>
  <si>
    <t>Cost of net financial debt</t>
  </si>
  <si>
    <t>Other financial expenses/income</t>
  </si>
  <si>
    <t>Gas &amp; Power</t>
  </si>
  <si>
    <t>Result of disposal of financial instruments</t>
  </si>
  <si>
    <t xml:space="preserve"> </t>
  </si>
  <si>
    <t>Electricity sales (GWh):</t>
  </si>
  <si>
    <t>capitalmarkets@naturgy.com</t>
  </si>
  <si>
    <t>Capex</t>
  </si>
  <si>
    <t>Free cash flow after minorities</t>
  </si>
  <si>
    <t>Cash Flow Statement</t>
  </si>
  <si>
    <t>Financial position</t>
  </si>
  <si>
    <t>Net debt/LTM EBITDA</t>
  </si>
  <si>
    <t>Gas, powery and services sales</t>
  </si>
  <si>
    <t>Europe power generation</t>
  </si>
  <si>
    <t>International power generation</t>
  </si>
  <si>
    <t>Spain gas networks</t>
  </si>
  <si>
    <t>Spain electricity networks</t>
  </si>
  <si>
    <t>Chile electricity</t>
  </si>
  <si>
    <t>Chile gas</t>
  </si>
  <si>
    <t>Brazil gas</t>
  </si>
  <si>
    <t>Argentina gas</t>
  </si>
  <si>
    <t>Argentina electricity</t>
  </si>
  <si>
    <t>Peru gas</t>
  </si>
  <si>
    <t>Mexico gas</t>
  </si>
  <si>
    <t>Panama electricity</t>
  </si>
  <si>
    <t>Colombia gas</t>
  </si>
  <si>
    <t>Italy</t>
  </si>
  <si>
    <t>Kenya</t>
  </si>
  <si>
    <t>Moldova</t>
  </si>
  <si>
    <t>Kangra</t>
  </si>
  <si>
    <t>Income attributed to non-controlling interests</t>
  </si>
  <si>
    <t>Nedgia</t>
  </si>
  <si>
    <t>EBIT</t>
  </si>
  <si>
    <t>Gas, power &amp; services sales</t>
  </si>
  <si>
    <t>Industrial clients</t>
  </si>
  <si>
    <t>Residential Spain</t>
  </si>
  <si>
    <t>CCGT</t>
  </si>
  <si>
    <t>Third parties</t>
  </si>
  <si>
    <t>PVPC</t>
  </si>
  <si>
    <t>Gas</t>
  </si>
  <si>
    <t>Electricity</t>
  </si>
  <si>
    <t>Services</t>
  </si>
  <si>
    <t>Summary Cash Flow Statement</t>
  </si>
  <si>
    <t>Cash flow from operations</t>
  </si>
  <si>
    <t>Change in working capital</t>
  </si>
  <si>
    <t>Consolidated Group</t>
  </si>
  <si>
    <t>Dec'17</t>
  </si>
  <si>
    <t>USD</t>
  </si>
  <si>
    <t>ARS</t>
  </si>
  <si>
    <t>EUR/USD</t>
  </si>
  <si>
    <t>Net financial debt</t>
  </si>
  <si>
    <t>Average cost of debt</t>
  </si>
  <si>
    <t>% fixed rated (gross debt)</t>
  </si>
  <si>
    <t>Brazil</t>
  </si>
  <si>
    <t>Argentina</t>
  </si>
  <si>
    <t>Panama</t>
  </si>
  <si>
    <t>Liberalized market</t>
  </si>
  <si>
    <t>FX</t>
  </si>
  <si>
    <t>Argentina gas and electricity</t>
  </si>
  <si>
    <t>Net interest cost</t>
  </si>
  <si>
    <t>Other non-cash items</t>
  </si>
  <si>
    <t>Funds from operations</t>
  </si>
  <si>
    <t xml:space="preserve">  </t>
  </si>
  <si>
    <t>Comparative factors</t>
  </si>
  <si>
    <t>Other</t>
  </si>
  <si>
    <t>Gas transport &amp; procurement retroactivity</t>
  </si>
  <si>
    <t>Chile extraordinary expenses</t>
  </si>
  <si>
    <t>Restructuring costs</t>
  </si>
  <si>
    <t>Asset write-down</t>
  </si>
  <si>
    <t>Other impairments ahead of SP 2018-22</t>
  </si>
  <si>
    <t>Discontinued operations and minority interests</t>
  </si>
  <si>
    <t>Chile mergers tax effect</t>
  </si>
  <si>
    <t>FINANCIALS</t>
  </si>
  <si>
    <t>Telephone:</t>
  </si>
  <si>
    <t>e-mail:</t>
  </si>
  <si>
    <t>Infrastructure EMEA - main operating metrics</t>
  </si>
  <si>
    <t>Gas &amp; Power - main operating metrics</t>
  </si>
  <si>
    <t>FX effect</t>
  </si>
  <si>
    <t>(€M)</t>
  </si>
  <si>
    <t>Quarterly consolidated results</t>
  </si>
  <si>
    <t>EBITDA by business units</t>
  </si>
  <si>
    <t>reported</t>
  </si>
  <si>
    <t>Operating expenses</t>
  </si>
  <si>
    <t>Personnel costs</t>
  </si>
  <si>
    <t>Capture costs</t>
  </si>
  <si>
    <t>Other Income</t>
  </si>
  <si>
    <t>Quarterly</t>
  </si>
  <si>
    <t>Accumulated</t>
  </si>
  <si>
    <t>Divestments</t>
  </si>
  <si>
    <t>Growth capex</t>
  </si>
  <si>
    <t>Maintenance capex</t>
  </si>
  <si>
    <t>Total capex</t>
  </si>
  <si>
    <t>Total accumulated capex</t>
  </si>
  <si>
    <t>Total quarterly capex</t>
  </si>
  <si>
    <t>Maintenence capex</t>
  </si>
  <si>
    <t>Credit metrics</t>
  </si>
  <si>
    <t xml:space="preserve">Net financial debt by currency </t>
  </si>
  <si>
    <t>Electricity produced</t>
  </si>
  <si>
    <t>Electricity produced and sold</t>
  </si>
  <si>
    <t>EBITDA by business unit</t>
  </si>
  <si>
    <t>(€ million)</t>
  </si>
  <si>
    <t>Profit before taxes</t>
  </si>
  <si>
    <t>Depreciation and provisions</t>
  </si>
  <si>
    <t>Other affiliates</t>
  </si>
  <si>
    <t>Other equity instruments</t>
  </si>
  <si>
    <t>Change</t>
  </si>
  <si>
    <t>(€m)</t>
  </si>
  <si>
    <t>Financial result (€m)</t>
  </si>
  <si>
    <t>Income from discontinued operations (€m)</t>
  </si>
  <si>
    <t>Income attributed to non-controlling interests (€m)</t>
  </si>
  <si>
    <t>FX effect (€m)</t>
  </si>
  <si>
    <t>EBITDA (€m)</t>
  </si>
  <si>
    <t>Net income (€m)</t>
  </si>
  <si>
    <t>€m</t>
  </si>
  <si>
    <t>Dividends to minorities and other</t>
  </si>
  <si>
    <t>Dividends, share buy-back &amp; other</t>
  </si>
  <si>
    <t>Net free cash flow</t>
  </si>
  <si>
    <t>FY17</t>
  </si>
  <si>
    <t>Chile</t>
  </si>
  <si>
    <t xml:space="preserve">Holding &amp; other </t>
  </si>
  <si>
    <t>30 January 2019</t>
  </si>
  <si>
    <t>Results FY18</t>
  </si>
  <si>
    <t>FY18</t>
  </si>
  <si>
    <t>FY18 consolidated results</t>
  </si>
  <si>
    <t>ordinary</t>
  </si>
  <si>
    <t>Dec'18</t>
  </si>
  <si>
    <t>Connection points (thousand)(at 31/12)</t>
  </si>
  <si>
    <t>Net debt (at 31/12)</t>
  </si>
  <si>
    <t>Retail contracts (Spain) (thousand)(at 31/12)</t>
  </si>
  <si>
    <t>Connection points (thousand) (at 31/12)</t>
  </si>
  <si>
    <t>Transmission network (km, at 31/12)</t>
  </si>
  <si>
    <t>2024+</t>
  </si>
  <si>
    <t xml:space="preserve">Peru </t>
  </si>
  <si>
    <t>Ordinary Gross margin</t>
  </si>
  <si>
    <t>Ordinary OPEX</t>
  </si>
  <si>
    <t>Non ordinary OPEX</t>
  </si>
  <si>
    <t>Ordinary EBITDA</t>
  </si>
  <si>
    <t>Ordinary Net Income</t>
  </si>
  <si>
    <t>Non ordinary expenses</t>
  </si>
  <si>
    <t>Non-ordinary items</t>
  </si>
  <si>
    <t>Total non ordinary items</t>
  </si>
  <si>
    <t>Own work capitalised</t>
  </si>
  <si>
    <t>Net debt /LTM EBITDA (IFRS16)</t>
  </si>
  <si>
    <t>Australia (Wind)</t>
  </si>
  <si>
    <t>MAIN OPERATING METRICS</t>
  </si>
  <si>
    <t>Infrastructure LatAm South - main operating metrics</t>
  </si>
  <si>
    <t>Infrastructure LatAm North - main operating metrics</t>
  </si>
  <si>
    <t xml:space="preserve">This document is the property of Naturgy Energy Group, S.A. (Naturgy) and has been prepared for information purposes only. 
</t>
  </si>
  <si>
    <t>This communication contains forward-looking information and statements about Naturgy. Such information can include financial projections and estimates, statements regarding plans, objectives and expectations with respect to future operations, capital expenditures or strategy.</t>
  </si>
  <si>
    <t xml:space="preserve">Naturgy cautions that forward-looking information are subject to various risks and uncertainties, difficult to predict and generally beyond the control of Naturgy. These risks and uncertainties include those identified in the documents containing more comprehensive information filed by Naturgy and their subsidiaries before the different supervisory authorities of the securities markets in which their secuirities are listed and, in particular, the Spanish National Securities Market Commission. </t>
  </si>
  <si>
    <t xml:space="preserve">Except as required by applicable law, Naturgy does not undertake any obligation to publicly update or revise any forward-looking information and statements, whether as a result of new information, future events or otherwise. </t>
  </si>
  <si>
    <t>This document includes certain alternative performance measures (“APMs”), as defined in the Guidelines on Alternative Performance Measures issued by the European Securities and Markets Authority in October 2015. For further information about this matter please refer to this presentation and to the corporate website (www.naturgy.com).</t>
  </si>
  <si>
    <t>This document does not constitute an offer or invitation to purchase or subscribe shares, in accordance with the provisions of the restated text of the Securities Market Law approved by Royal Legislative Decree 4/2015, of 23 October and their implementing regulations. In addition, this document does not constitute an offer of purchase, sale or exchange, nor a request for an offer of purchase, sale or exchange of securities, in any other jurisdiction.</t>
  </si>
  <si>
    <t xml:space="preserve">The information and any opinions or statements made in this document have not been verified by independent third parties; therefore, no warranty is made as to the impartiality, accuracy, completeness or correctness of the information or the opinions or statements expressed herein.  </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</si>
</sst>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164" formatCode="_(* #,##0_);_(* \(#,##0\);_(* &quot;-&quot;_);_(@_)"/>
    <numFmt numFmtId="165" formatCode="_(&quot;€&quot;* #,##0.00_);_(&quot;€&quot;* \(#,##0.00\);_(&quot;€&quot;* &quot;-&quot;??_);_(@_)"/>
    <numFmt numFmtId="166" formatCode="_(* #,##0.00_);_(* \(#,##0.00\);_(* &quot;-&quot;??_);_(@_)"/>
    <numFmt numFmtId="167" formatCode="#,##0;\-#,##0;\-"/>
    <numFmt numFmtId="168" formatCode="0.0%"/>
    <numFmt numFmtId="169" formatCode="#,##0.0;\-#,##0.0;\-"/>
    <numFmt numFmtId="170" formatCode="0.0;\-0.0;\-"/>
    <numFmt numFmtId="171" formatCode="#,##0.0\ &quot;p.p.&quot;;\-#,##0.0\ &quot;p.p.&quot;"/>
    <numFmt numFmtId="172" formatCode="#,##0.00;\-#,##0.00;\-"/>
    <numFmt numFmtId="173" formatCode="0.0"/>
    <numFmt numFmtId="174" formatCode="0.00;\-0.00;\-"/>
    <numFmt numFmtId="175" formatCode="_(* #,##0.0_);_(* \(#,##0.0\);_(* &quot;-&quot;??_);_(@_)"/>
    <numFmt numFmtId="176" formatCode="_(* #,##0_);_(* \(#,##0\);_(* &quot;-&quot;??_);_(@_)"/>
    <numFmt numFmtId="177" formatCode="#,##0.0"/>
    <numFmt numFmtId="178" formatCode="0.000000"/>
    <numFmt numFmtId="179" formatCode="_-* #,##0_-;\-* #,##0_-;_-* &quot;-&quot;_-;_-@_-"/>
    <numFmt numFmtId="180" formatCode="_(&quot;&quot;* #,##0.00_);_(&quot;&quot;* \(#,##0.00\);_(&quot;&quot;* &quot;-&quot;_);_(@_)"/>
    <numFmt numFmtId="181" formatCode="_(&quot;&quot;* #,##0.000_);_(&quot;&quot;* \(#,##0.000\);_(&quot;&quot;* &quot;-&quot;_);_(@_)"/>
    <numFmt numFmtId="182" formatCode="_(&quot;R$ &quot;* #,##0_);_(&quot;R$ &quot;* \(#,##0\);_(&quot;R$ &quot;* &quot;-&quot;_);_(@_)"/>
    <numFmt numFmtId="183" formatCode="_(&quot;R$ &quot;* #,##0.00_);_(&quot;R$ &quot;* \(#,##0.00\);_(&quot;R$ &quot;* &quot;-&quot;??_);_(@_)"/>
    <numFmt numFmtId="184" formatCode="#,##0.00\ &quot;pta&quot;;\-#,##0.00\ &quot;pta&quot;"/>
    <numFmt numFmtId="185" formatCode="_(&quot;&quot;* #,##0.0_);_(&quot;&quot;* \(#,##0.0\);_(&quot;&quot;* &quot;-&quot;_);_(@_)"/>
    <numFmt numFmtId="186" formatCode="_-* #,##0.00\ _p_t_a_-;\-* #,##0.00\ _p_t_a_-;_-* &quot;-&quot;??\ _p_t_a_-;_-@_-"/>
    <numFmt numFmtId="187" formatCode="#,##0\ &quot;pta&quot;;[Red]\-#,##0\ &quot;pta&quot;"/>
    <numFmt numFmtId="188" formatCode="_-&quot;L.&quot;\ * #,##0_-;\-&quot;L.&quot;\ * #,##0_-;_-&quot;L.&quot;\ * &quot;-&quot;_-;_-@_-"/>
    <numFmt numFmtId="189" formatCode="d\-mmmm\-\y\y\y\y"/>
    <numFmt numFmtId="190" formatCode="\$#,##0.00_);\(\$#,##0.00\)"/>
    <numFmt numFmtId="191" formatCode="\$#,##0_);\(\$#,##0\)"/>
    <numFmt numFmtId="192" formatCode="_(* #,##0\ &quot;pta&quot;_);_(* \(#,##0\ &quot;pta&quot;\);_(* &quot;-&quot;??\ &quot;pta&quot;_);_(@_)"/>
    <numFmt numFmtId="193" formatCode="#,##0_);\(#,##0.\)"/>
    <numFmt numFmtId="194" formatCode="#,##0.00&quot; Pts&quot;;[Red]\-#,##0.00&quot; Pts&quot;"/>
    <numFmt numFmtId="195" formatCode="#,##0.0_ ;[Red]\-#,##0.0\ ;"/>
    <numFmt numFmtId="196" formatCode="_-* #,##0.00_-;\-* #,##0.00_-;_-* &quot;-&quot;??_-;_-@_-"/>
    <numFmt numFmtId="197" formatCode="_(&quot;$&quot;\ * #,##0.00_);_(&quot;$&quot;\ * \(#,##0.00\);_(&quot;$&quot;\ * &quot;-&quot;??_);_(@_)"/>
    <numFmt numFmtId="198" formatCode="_-* #,##0.0\ [$€]_-;\-* #,##0.0\ [$€]_-;_-* &quot;-&quot;??\ [$€]_-;_-@_-"/>
    <numFmt numFmtId="199" formatCode="_-* #,##0.00\ [$€]_-;\-* #,##0.00\ [$€]_-;_-* &quot;-&quot;??\ [$€]_-;_-@_-"/>
    <numFmt numFmtId="200" formatCode="[$-410]mmmm\-yy;@"/>
    <numFmt numFmtId="201" formatCode="_-* #,##0.00\ [$€-1]_-;\-* #,##0.00\ [$€-1]_-;_-* &quot;-&quot;??\ [$€-1]_-"/>
    <numFmt numFmtId="202" formatCode="#,##0.0_);\(#,##0.0\)"/>
    <numFmt numFmtId="203" formatCode="0.0%_);\(0.0%\)"/>
    <numFmt numFmtId="204" formatCode="#,##0.0,;[Red]\(#,##0.0,\)"/>
    <numFmt numFmtId="205" formatCode="#,##0.0_);\(#,##0.0\);@_)"/>
    <numFmt numFmtId="206" formatCode="#,##0.00_);\(#,##0.00\);@_)"/>
    <numFmt numFmtId="207" formatCode="#,##0.000_);\(#,##0.000\);@_)"/>
    <numFmt numFmtId="208" formatCode="&quot;€&quot;\ #,##0.00;\-&quot;€&quot;\ #,##0.00"/>
    <numFmt numFmtId="209" formatCode="#,##0.00;\(#,##0.00\)"/>
    <numFmt numFmtId="210" formatCode="#,##0;\(#,##0\)"/>
    <numFmt numFmtId="211" formatCode="0.00_);\(0.00\);0.00"/>
    <numFmt numFmtId="212" formatCode="_(&quot;$&quot;* #,##0.000_);_(&quot;$&quot;* \(#,##0.000\);@_)"/>
    <numFmt numFmtId="213" formatCode="dd\ mmm\ yyyy"/>
    <numFmt numFmtId="214" formatCode="mmmm\ d\,\ yyyy"/>
    <numFmt numFmtId="215" formatCode="_(&quot;$&quot;* #,##0_);_(&quot;$&quot;* \(#,##0\);_(&quot;$&quot;* &quot;-&quot;_);_(@_)"/>
    <numFmt numFmtId="216" formatCode="0.0_)"/>
    <numFmt numFmtId="217" formatCode="#,##0;\(#,##0\);\-_)"/>
    <numFmt numFmtId="218" formatCode="#,##0.0_);\(#,##0.0\);\-_)"/>
    <numFmt numFmtId="219" formatCode="#,##0.00_);\(#,##0.00\);\-_)"/>
    <numFmt numFmtId="220" formatCode="0\ \ \ \ \ "/>
    <numFmt numFmtId="221" formatCode="0.00_);\(0.00\);0.00_)"/>
    <numFmt numFmtId="222" formatCode="#&quot; Km&quot;"/>
    <numFmt numFmtId="223" formatCode="_-&quot;£&quot;* #,##0_-;\-&quot;£&quot;* #,##0_-;_-&quot;£&quot;* &quot;-&quot;_-;_-@_-"/>
    <numFmt numFmtId="224" formatCode="_-&quot;£&quot;* #,##0.00_-;\-&quot;£&quot;* #,##0.00_-;_-&quot;£&quot;* &quot;-&quot;??_-;_-@_-"/>
    <numFmt numFmtId="225" formatCode="#,##0_)\x;\(#,##0\)\x;@_)"/>
    <numFmt numFmtId="226" formatCode="#,##0.0_)\x;\(#,##0.0\)\x;@_)"/>
    <numFmt numFmtId="227" formatCode="#,##0.00_)\x;\(#,##0.00\)\x;@_)"/>
    <numFmt numFmtId="228" formatCode="#,##0.000_)\x;\(#,##0.000\)\x;@_)"/>
    <numFmt numFmtId="229" formatCode="0.0&quot;x&quot;;&quot;nm&quot;;\-_x"/>
    <numFmt numFmtId="230" formatCode="0.00&quot;x&quot;;&quot;nm&quot;;\-_x"/>
    <numFmt numFmtId="231" formatCode="#,##0.0_);[Red]\(#,##0.0\);"/>
    <numFmt numFmtId="232" formatCode="#,##0.000_)%;\(#,##0.000\)%;@_)"/>
    <numFmt numFmtId="233" formatCode="0%_);\(0%\);\-_%_)"/>
    <numFmt numFmtId="234" formatCode="0.0%_);\(0.0%\);\-_%_)"/>
    <numFmt numFmtId="235" formatCode="0.00%_);\(0.00%\);\-_%_)"/>
    <numFmt numFmtId="236" formatCode="##0&quot;bp&quot;_);\(##0&quot;bp&quot;\);\-_b_p_)"/>
    <numFmt numFmtId="237" formatCode="0.00\%;\-0.00\%;0.00\%"/>
    <numFmt numFmtId="238" formatCode="0.00\x;\-0.00\x;0.00\x"/>
    <numFmt numFmtId="239" formatCode="##0.00000"/>
    <numFmt numFmtId="240" formatCode=";;;\ \ \ @"/>
    <numFmt numFmtId="241" formatCode=";;;\ \ \ \ \ @"/>
    <numFmt numFmtId="242" formatCode=";;;\ \ \ \ \ \ @"/>
    <numFmt numFmtId="243" formatCode="yyyy&quot;A&quot;"/>
    <numFmt numFmtId="244" formatCode="yyyy&quot;E&quot;"/>
    <numFmt numFmtId="245" formatCode="0&quot;E&quot;"/>
    <numFmt numFmtId="246" formatCode="###0_)"/>
    <numFmt numFmtId="247" formatCode=";;;\ \ \ \ \ \ \ \ \ @"/>
    <numFmt numFmtId="248" formatCode="0.0\ \p\p;\-0.0\ \p\p"/>
    <numFmt numFmtId="249" formatCode="0;\-0;\-"/>
  </numFmts>
  <fonts count="180">
    <font>
      <sz val="10"/>
      <color theme="1"/>
      <name val="Arial"/>
      <family val="2"/>
    </font>
    <font>
      <sz val="10"/>
      <color theme="1"/>
      <name val="Arial"/>
      <family val="2"/>
    </font>
    <font>
      <u/>
      <sz val="10"/>
      <color theme="10"/>
      <name val="Arial"/>
      <family val="2"/>
    </font>
    <font>
      <b/>
      <u/>
      <sz val="10"/>
      <color theme="10"/>
      <name val="Arial"/>
      <family val="2"/>
    </font>
    <font>
      <sz val="10"/>
      <name val="Arial"/>
      <family val="2"/>
    </font>
    <font>
      <sz val="9"/>
      <color rgb="FF004165"/>
      <name val="Arial"/>
      <family val="2"/>
    </font>
    <font>
      <sz val="10"/>
      <color theme="1"/>
      <name val="Times New Roman"/>
      <family val="1"/>
    </font>
    <font>
      <b/>
      <sz val="22"/>
      <color theme="0"/>
      <name val="Arial"/>
      <family val="2"/>
    </font>
    <font>
      <b/>
      <sz val="14"/>
      <color theme="0"/>
      <name val="Arial"/>
      <family val="2"/>
    </font>
    <font>
      <b/>
      <sz val="9"/>
      <color rgb="FF004165"/>
      <name val="Arial"/>
      <family val="2"/>
    </font>
    <font>
      <sz val="11"/>
      <color rgb="FF004571"/>
      <name val="Calibri"/>
      <family val="2"/>
      <scheme val="minor"/>
    </font>
    <font>
      <b/>
      <sz val="9"/>
      <color rgb="FF004571"/>
      <name val="Arial"/>
      <family val="2"/>
    </font>
    <font>
      <sz val="10"/>
      <color rgb="FF004565"/>
      <name val="Arial"/>
      <family val="2"/>
    </font>
    <font>
      <b/>
      <sz val="20"/>
      <color rgb="FF004565"/>
      <name val="Arial"/>
      <family val="2"/>
    </font>
    <font>
      <sz val="9"/>
      <color rgb="FF004565"/>
      <name val="Arial"/>
      <family val="2"/>
    </font>
    <font>
      <b/>
      <u/>
      <sz val="12"/>
      <color rgb="FF004565"/>
      <name val="Arial"/>
      <family val="2"/>
    </font>
    <font>
      <b/>
      <sz val="12"/>
      <color rgb="FF004565"/>
      <name val="Arial"/>
      <family val="2"/>
    </font>
    <font>
      <b/>
      <sz val="9"/>
      <color rgb="FF004565"/>
      <name val="Arial"/>
      <family val="2"/>
    </font>
    <font>
      <u/>
      <sz val="10"/>
      <color rgb="FF004565"/>
      <name val="Arial"/>
      <family val="2"/>
    </font>
    <font>
      <b/>
      <sz val="10"/>
      <color rgb="FF004565"/>
      <name val="Arial"/>
      <family val="2"/>
    </font>
    <font>
      <sz val="10"/>
      <color rgb="FF004565"/>
      <name val="Times New Roman"/>
      <family val="1"/>
    </font>
    <font>
      <sz val="11"/>
      <color rgb="FF004565"/>
      <name val="Calibri"/>
      <family val="2"/>
    </font>
    <font>
      <sz val="11"/>
      <color rgb="FF004565"/>
      <name val="Arial"/>
      <family val="2"/>
    </font>
    <font>
      <sz val="9"/>
      <color rgb="FF004571"/>
      <name val="Arial"/>
      <family val="2"/>
    </font>
    <font>
      <b/>
      <sz val="12"/>
      <color rgb="FF004571"/>
      <name val="Arial"/>
      <family val="2"/>
    </font>
    <font>
      <sz val="8"/>
      <color rgb="FF004571"/>
      <name val="Arial"/>
      <family val="2"/>
    </font>
    <font>
      <sz val="11"/>
      <color rgb="FF004571"/>
      <name val="Arial"/>
      <family val="2"/>
    </font>
    <font>
      <sz val="12"/>
      <color rgb="FF004571"/>
      <name val="Arial"/>
      <family val="2"/>
    </font>
    <font>
      <b/>
      <u/>
      <sz val="12"/>
      <color rgb="FF004571"/>
      <name val="Arial"/>
      <family val="2"/>
    </font>
    <font>
      <b/>
      <u/>
      <sz val="11"/>
      <color theme="0"/>
      <name val="Arial"/>
      <family val="2"/>
    </font>
    <font>
      <sz val="11"/>
      <color theme="0"/>
      <name val="Arial"/>
      <family val="2"/>
    </font>
    <font>
      <u/>
      <sz val="11"/>
      <color rgb="FF004571"/>
      <name val="Arial"/>
      <family val="2"/>
    </font>
    <font>
      <u/>
      <sz val="11"/>
      <color rgb="FF004565"/>
      <name val="Arial"/>
      <family val="2"/>
    </font>
    <font>
      <b/>
      <sz val="20"/>
      <color rgb="FF004571"/>
      <name val="Arial"/>
      <family val="2"/>
    </font>
    <font>
      <sz val="9"/>
      <color theme="1"/>
      <name val="Arial"/>
      <family val="2"/>
    </font>
    <font>
      <sz val="11"/>
      <color theme="1"/>
      <name val="Arial"/>
      <family val="2"/>
    </font>
    <font>
      <sz val="9"/>
      <color rgb="FF004571"/>
      <name val="Calibri"/>
      <family val="2"/>
      <scheme val="minor"/>
    </font>
    <font>
      <b/>
      <sz val="9"/>
      <color rgb="FFE98300"/>
      <name val="Arial"/>
      <family val="2"/>
    </font>
    <font>
      <sz val="10"/>
      <color rgb="FF000000"/>
      <name val="Times New Roman"/>
      <family val="1"/>
    </font>
    <font>
      <b/>
      <sz val="16"/>
      <color rgb="FF004571"/>
      <name val="Arial"/>
      <family val="2"/>
    </font>
    <font>
      <sz val="12"/>
      <color rgb="FF004565"/>
      <name val="Arial"/>
      <family val="2"/>
    </font>
    <font>
      <sz val="11"/>
      <color theme="1"/>
      <name val="Calibri"/>
      <family val="2"/>
      <scheme val="minor"/>
    </font>
    <font>
      <sz val="10"/>
      <color indexed="8"/>
      <name val="Arial"/>
      <family val="2"/>
    </font>
    <font>
      <b/>
      <sz val="10"/>
      <color indexed="8"/>
      <name val="Arial"/>
      <family val="2"/>
    </font>
    <font>
      <b/>
      <sz val="12"/>
      <color indexed="8"/>
      <name val="Arial"/>
      <family val="2"/>
    </font>
    <font>
      <sz val="10"/>
      <color indexed="10"/>
      <name val="Arial"/>
      <family val="2"/>
    </font>
    <font>
      <b/>
      <sz val="10"/>
      <color indexed="9"/>
      <name val="Arial"/>
      <family val="2"/>
    </font>
    <font>
      <sz val="10"/>
      <name val="Courier"/>
      <family val="3"/>
    </font>
    <font>
      <sz val="8"/>
      <name val="Arial"/>
      <family val="2"/>
    </font>
    <font>
      <sz val="12"/>
      <name val="Arial"/>
      <family val="2"/>
    </font>
    <font>
      <sz val="10"/>
      <color indexed="9"/>
      <name val="Arial"/>
      <family val="2"/>
    </font>
    <font>
      <b/>
      <sz val="10"/>
      <color indexed="39"/>
      <name val="Arial"/>
      <family val="2"/>
    </font>
    <font>
      <sz val="10"/>
      <color indexed="39"/>
      <name val="Arial"/>
      <family val="2"/>
    </font>
    <font>
      <b/>
      <sz val="19"/>
      <name val="Arial"/>
      <family val="2"/>
    </font>
    <font>
      <sz val="24"/>
      <color indexed="12"/>
      <name val="SWISS"/>
    </font>
    <font>
      <b/>
      <sz val="18"/>
      <name val="Arial"/>
      <family val="2"/>
    </font>
    <font>
      <b/>
      <sz val="12"/>
      <name val="Arial"/>
      <family val="2"/>
    </font>
    <font>
      <sz val="19"/>
      <name val="Arial"/>
      <family val="2"/>
    </font>
    <font>
      <b/>
      <sz val="18"/>
      <color indexed="62"/>
      <name val="Cambria"/>
      <family val="2"/>
    </font>
    <font>
      <sz val="11"/>
      <color indexed="63"/>
      <name val="Batang"/>
      <family val="2"/>
    </font>
    <font>
      <sz val="11"/>
      <color indexed="8"/>
      <name val="Batang"/>
      <family val="2"/>
    </font>
    <font>
      <sz val="11"/>
      <color indexed="58"/>
      <name val="Batang"/>
      <family val="2"/>
    </font>
    <font>
      <b/>
      <sz val="11"/>
      <color indexed="52"/>
      <name val="Batang"/>
      <family val="2"/>
    </font>
    <font>
      <b/>
      <sz val="11"/>
      <color indexed="8"/>
      <name val="Batang"/>
      <family val="2"/>
    </font>
    <font>
      <sz val="11"/>
      <color indexed="52"/>
      <name val="Batang"/>
      <family val="2"/>
    </font>
    <font>
      <b/>
      <sz val="11"/>
      <color indexed="62"/>
      <name val="Batang"/>
      <family val="2"/>
    </font>
    <font>
      <sz val="11"/>
      <color indexed="62"/>
      <name val="Batang"/>
      <family val="2"/>
    </font>
    <font>
      <sz val="11"/>
      <color indexed="36"/>
      <name val="Batang"/>
      <family val="2"/>
    </font>
    <font>
      <sz val="11"/>
      <color indexed="60"/>
      <name val="Batang"/>
      <family val="2"/>
    </font>
    <font>
      <b/>
      <sz val="11"/>
      <color indexed="63"/>
      <name val="Batang"/>
      <family val="2"/>
    </font>
    <font>
      <sz val="11"/>
      <color indexed="53"/>
      <name val="Batang"/>
      <family val="2"/>
    </font>
    <font>
      <i/>
      <sz val="11"/>
      <color indexed="55"/>
      <name val="Batang"/>
      <family val="2"/>
    </font>
    <font>
      <b/>
      <sz val="15"/>
      <color indexed="62"/>
      <name val="Batang"/>
      <family val="2"/>
    </font>
    <font>
      <b/>
      <sz val="13"/>
      <color indexed="62"/>
      <name val="Batang"/>
      <family val="2"/>
    </font>
    <font>
      <sz val="8"/>
      <name val="Helv"/>
    </font>
    <font>
      <sz val="10"/>
      <name val="Helv"/>
      <charset val="204"/>
    </font>
    <font>
      <sz val="10"/>
      <color indexed="18"/>
      <name val="Arial"/>
      <family val="2"/>
    </font>
    <font>
      <b/>
      <sz val="9"/>
      <color indexed="9"/>
      <name val="Arial"/>
      <family val="2"/>
    </font>
    <font>
      <sz val="8"/>
      <name val="DIN-Regular"/>
      <family val="2"/>
    </font>
    <font>
      <sz val="12"/>
      <name val="Helv"/>
    </font>
    <font>
      <sz val="19"/>
      <color indexed="48"/>
      <name val="Arial"/>
      <family val="2"/>
    </font>
    <font>
      <sz val="9"/>
      <name val="Arial"/>
      <family val="2"/>
    </font>
    <font>
      <u/>
      <sz val="10"/>
      <color indexed="12"/>
      <name val="Arial"/>
      <family val="2"/>
    </font>
    <font>
      <sz val="8"/>
      <color indexed="8"/>
      <name val="Arial"/>
      <family val="2"/>
    </font>
    <font>
      <sz val="10"/>
      <name val="Geneva"/>
    </font>
    <font>
      <sz val="10"/>
      <color indexed="12"/>
      <name val="DIN-Regular"/>
      <family val="2"/>
    </font>
    <font>
      <b/>
      <sz val="8"/>
      <color indexed="9"/>
      <name val="Arial"/>
      <family val="2"/>
    </font>
    <font>
      <sz val="12"/>
      <name val="Times New Roman"/>
      <family val="1"/>
    </font>
    <font>
      <b/>
      <sz val="8"/>
      <color indexed="8"/>
      <name val="Arial"/>
      <family val="2"/>
    </font>
    <font>
      <sz val="11"/>
      <color indexed="8"/>
      <name val="Calibri"/>
      <family val="2"/>
    </font>
    <font>
      <sz val="11"/>
      <color indexed="62"/>
      <name val="Calibri"/>
      <family val="2"/>
    </font>
    <font>
      <sz val="11"/>
      <color indexed="9"/>
      <name val="Calibri"/>
      <family val="2"/>
    </font>
    <font>
      <sz val="11"/>
      <color indexed="47"/>
      <name val="Calibri"/>
      <family val="2"/>
    </font>
    <font>
      <sz val="11"/>
      <color indexed="20"/>
      <name val="Calibri"/>
      <family val="2"/>
    </font>
    <font>
      <sz val="11"/>
      <color indexed="17"/>
      <name val="Calibri"/>
      <family val="2"/>
    </font>
    <font>
      <b/>
      <sz val="11"/>
      <color indexed="52"/>
      <name val="Calibri"/>
      <family val="2"/>
    </font>
    <font>
      <b/>
      <sz val="11"/>
      <color indexed="47"/>
      <name val="Calibri"/>
      <family val="2"/>
    </font>
    <font>
      <sz val="11"/>
      <color indexed="52"/>
      <name val="Calibri"/>
      <family val="2"/>
    </font>
    <font>
      <b/>
      <sz val="11"/>
      <color indexed="9"/>
      <name val="Calibri"/>
      <family val="2"/>
    </font>
    <font>
      <b/>
      <sz val="11"/>
      <color indexed="51"/>
      <name val="Calibri"/>
      <family val="2"/>
    </font>
    <font>
      <b/>
      <sz val="11"/>
      <color indexed="62"/>
      <name val="Calibri"/>
      <family val="2"/>
    </font>
    <font>
      <i/>
      <sz val="11"/>
      <color indexed="23"/>
      <name val="Calibri"/>
      <family val="2"/>
    </font>
    <font>
      <b/>
      <sz val="11"/>
      <color indexed="56"/>
      <name val="Calibri"/>
      <family val="2"/>
    </font>
    <font>
      <sz val="11"/>
      <color indexed="62"/>
      <name val="Calibri"/>
      <family val="2"/>
      <charset val="238"/>
    </font>
    <font>
      <sz val="11"/>
      <color indexed="60"/>
      <name val="Calibri"/>
      <family val="2"/>
    </font>
    <font>
      <sz val="11"/>
      <color indexed="54"/>
      <name val="Calibri"/>
      <family val="2"/>
    </font>
    <font>
      <b/>
      <sz val="11"/>
      <color indexed="63"/>
      <name val="Calibri"/>
      <family val="2"/>
    </font>
    <font>
      <b/>
      <sz val="18"/>
      <color indexed="56"/>
      <name val="Cambria"/>
      <family val="2"/>
    </font>
    <font>
      <b/>
      <sz val="15"/>
      <color indexed="51"/>
      <name val="Calibri"/>
      <family val="2"/>
    </font>
    <font>
      <b/>
      <sz val="15"/>
      <color indexed="62"/>
      <name val="Calibri"/>
      <family val="2"/>
    </font>
    <font>
      <b/>
      <sz val="13"/>
      <color indexed="51"/>
      <name val="Calibri"/>
      <family val="2"/>
    </font>
    <font>
      <b/>
      <sz val="18"/>
      <color indexed="51"/>
      <name val="Cambria"/>
      <family val="2"/>
    </font>
    <font>
      <sz val="11"/>
      <color indexed="10"/>
      <name val="Calibri"/>
      <family val="2"/>
    </font>
    <font>
      <b/>
      <sz val="8"/>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3"/>
      <color indexed="62"/>
      <name val="Calibri"/>
      <family val="2"/>
    </font>
    <font>
      <sz val="11"/>
      <color indexed="48"/>
      <name val="Calibri"/>
      <family val="2"/>
    </font>
    <font>
      <sz val="11"/>
      <color indexed="14"/>
      <name val="Calibri"/>
      <family val="2"/>
    </font>
    <font>
      <sz val="8"/>
      <color indexed="62"/>
      <name val="Arial"/>
      <family val="2"/>
    </font>
    <font>
      <sz val="10"/>
      <name val="Times New Roman"/>
      <family val="1"/>
    </font>
    <font>
      <sz val="11"/>
      <color indexed="59"/>
      <name val="Calibri"/>
      <family val="2"/>
    </font>
    <font>
      <b/>
      <sz val="11"/>
      <color indexed="39"/>
      <name val="Calibri"/>
      <family val="2"/>
    </font>
    <font>
      <i/>
      <sz val="11"/>
      <color indexed="46"/>
      <name val="Calibri"/>
      <family val="2"/>
    </font>
    <font>
      <b/>
      <sz val="15"/>
      <color indexed="44"/>
      <name val="Calibri"/>
      <family val="2"/>
    </font>
    <font>
      <b/>
      <sz val="13"/>
      <color indexed="44"/>
      <name val="Calibri"/>
      <family val="2"/>
    </font>
    <font>
      <b/>
      <sz val="11"/>
      <color indexed="44"/>
      <name val="Calibri"/>
      <family val="2"/>
    </font>
    <font>
      <sz val="11"/>
      <color indexed="39"/>
      <name val="Calibri"/>
      <family val="2"/>
    </font>
    <font>
      <sz val="10"/>
      <color theme="1"/>
      <name val="Verdana"/>
      <family val="2"/>
    </font>
    <font>
      <b/>
      <sz val="18"/>
      <color indexed="44"/>
      <name val="Cambria"/>
      <family val="2"/>
    </font>
    <font>
      <sz val="12"/>
      <color theme="1"/>
      <name val="Calibri"/>
      <family val="2"/>
      <scheme val="minor"/>
    </font>
    <font>
      <sz val="12"/>
      <color rgb="FF000000"/>
      <name val="Calibri"/>
      <family val="2"/>
    </font>
    <font>
      <sz val="10"/>
      <color indexed="8"/>
      <name val="MS Sans Serif"/>
      <family val="2"/>
    </font>
    <font>
      <b/>
      <sz val="16"/>
      <name val="Arial"/>
      <family val="2"/>
    </font>
    <font>
      <sz val="9"/>
      <name val="Times New Roman"/>
      <family val="1"/>
    </font>
    <font>
      <sz val="8"/>
      <color indexed="12"/>
      <name val="Frutiger 45 Light"/>
      <family val="2"/>
    </font>
    <font>
      <sz val="10"/>
      <name val="Sabon"/>
    </font>
    <font>
      <b/>
      <sz val="10"/>
      <color indexed="12"/>
      <name val="Helv"/>
    </font>
    <font>
      <u val="singleAccounting"/>
      <sz val="10"/>
      <name val="Arial"/>
      <family val="2"/>
    </font>
    <font>
      <sz val="8"/>
      <name val="Times New Roman"/>
      <family val="1"/>
    </font>
    <font>
      <sz val="10"/>
      <name val="MS Sans Serif"/>
      <family val="2"/>
    </font>
    <font>
      <sz val="11"/>
      <color indexed="12"/>
      <name val="Arial"/>
      <family val="2"/>
    </font>
    <font>
      <b/>
      <u/>
      <sz val="10"/>
      <color indexed="16"/>
      <name val="Arial"/>
      <family val="2"/>
    </font>
    <font>
      <sz val="9"/>
      <name val="Frutiger 45 Light"/>
      <family val="2"/>
    </font>
    <font>
      <u val="doubleAccounting"/>
      <sz val="10"/>
      <name val="Arial"/>
      <family val="2"/>
    </font>
    <font>
      <sz val="9"/>
      <name val="Futura UBS Bk"/>
      <family val="2"/>
    </font>
    <font>
      <b/>
      <sz val="16"/>
      <name val="Arial Narrow"/>
      <family val="2"/>
    </font>
    <font>
      <b/>
      <i/>
      <sz val="8"/>
      <name val="Helv"/>
    </font>
    <font>
      <b/>
      <i/>
      <sz val="22"/>
      <name val="Times New Roman"/>
      <family val="1"/>
    </font>
    <font>
      <sz val="10"/>
      <color indexed="18"/>
      <name val="Arial MT"/>
    </font>
    <font>
      <sz val="9"/>
      <color indexed="12"/>
      <name val="Frutiger 45 Light"/>
      <family val="2"/>
    </font>
    <font>
      <sz val="9"/>
      <color indexed="12"/>
      <name val="Helvetica"/>
      <family val="2"/>
    </font>
    <font>
      <b/>
      <sz val="10"/>
      <name val="MS Sans Serif"/>
      <family val="2"/>
    </font>
    <font>
      <sz val="10"/>
      <color indexed="17"/>
      <name val="Arial"/>
      <family val="2"/>
    </font>
    <font>
      <sz val="10"/>
      <name val="Helvetica"/>
    </font>
    <font>
      <sz val="12"/>
      <name val="Arial MT"/>
    </font>
    <font>
      <i/>
      <sz val="10"/>
      <name val="Helv"/>
    </font>
    <font>
      <b/>
      <u/>
      <sz val="10"/>
      <name val="Helv"/>
    </font>
    <font>
      <sz val="22"/>
      <name val="UBSHeadline"/>
      <family val="1"/>
    </font>
    <font>
      <sz val="12"/>
      <color indexed="10"/>
      <name val="Arial MT"/>
      <family val="2"/>
    </font>
    <font>
      <sz val="10"/>
      <color indexed="23"/>
      <name val="MS Sans Serif"/>
      <family val="2"/>
    </font>
    <font>
      <b/>
      <sz val="12"/>
      <name val="MS Sans Serif"/>
      <family val="2"/>
    </font>
    <font>
      <sz val="9"/>
      <color indexed="20"/>
      <name val="Arial"/>
      <family val="2"/>
    </font>
    <font>
      <b/>
      <sz val="11"/>
      <color indexed="36"/>
      <name val="Arial"/>
      <family val="2"/>
    </font>
    <font>
      <b/>
      <sz val="9"/>
      <color indexed="20"/>
      <name val="Arial"/>
      <family val="2"/>
    </font>
    <font>
      <b/>
      <sz val="14"/>
      <name val="Arial Narrow"/>
      <family val="2"/>
    </font>
    <font>
      <b/>
      <sz val="12"/>
      <name val="Arial Narrow"/>
      <family val="2"/>
    </font>
    <font>
      <b/>
      <sz val="10"/>
      <name val="Tahoma"/>
      <family val="2"/>
    </font>
    <font>
      <b/>
      <sz val="7"/>
      <name val="Tahoma"/>
      <family val="2"/>
    </font>
    <font>
      <sz val="7"/>
      <name val="Tahoma"/>
      <family val="2"/>
    </font>
    <font>
      <sz val="12"/>
      <name val="TIMES"/>
    </font>
    <font>
      <b/>
      <sz val="10"/>
      <name val="Arial Narrow"/>
      <family val="2"/>
    </font>
    <font>
      <sz val="10"/>
      <color rgb="FFFF0000"/>
      <name val="Arial"/>
      <family val="2"/>
    </font>
    <font>
      <sz val="10"/>
      <color rgb="FF004165"/>
      <name val="Arial"/>
      <family val="2"/>
    </font>
    <font>
      <b/>
      <sz val="10"/>
      <color rgb="FF004165"/>
      <name val="Arial"/>
      <family val="2"/>
    </font>
    <font>
      <b/>
      <sz val="10"/>
      <color rgb="FF004571"/>
      <name val="Arial"/>
      <family val="2"/>
    </font>
    <font>
      <b/>
      <sz val="10"/>
      <color theme="1"/>
      <name val="Arial"/>
      <family val="2"/>
    </font>
    <font>
      <sz val="10"/>
      <color rgb="FF004571"/>
      <name val="Arial"/>
      <family val="2"/>
    </font>
  </fonts>
  <fills count="9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00457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2F2F2"/>
        <bgColor rgb="FF000000"/>
      </patternFill>
    </fill>
    <fill>
      <patternFill patternType="solid">
        <fgColor rgb="FFF2F2F2"/>
        <bgColor indexed="64"/>
      </patternFill>
    </fill>
    <fill>
      <patternFill patternType="solid">
        <fgColor indexed="45"/>
      </patternFill>
    </fill>
    <fill>
      <patternFill patternType="solid">
        <fgColor indexed="12"/>
      </patternFill>
    </fill>
    <fill>
      <patternFill patternType="solid">
        <fgColor indexed="14"/>
      </patternFill>
    </fill>
    <fill>
      <patternFill patternType="solid">
        <fgColor indexed="43"/>
      </patternFill>
    </fill>
    <fill>
      <patternFill patternType="solid">
        <fgColor indexed="13"/>
      </patternFill>
    </fill>
    <fill>
      <patternFill patternType="solid">
        <fgColor indexed="9"/>
      </patternFill>
    </fill>
    <fill>
      <patternFill patternType="solid">
        <fgColor indexed="15"/>
      </patternFill>
    </fill>
    <fill>
      <patternFill patternType="solid">
        <fgColor indexed="47"/>
      </patternFill>
    </fill>
    <fill>
      <patternFill patternType="solid">
        <fgColor indexed="29"/>
      </patternFill>
    </fill>
    <fill>
      <patternFill patternType="solid">
        <fgColor indexed="22"/>
      </patternFill>
    </fill>
    <fill>
      <patternFill patternType="solid">
        <fgColor indexed="23"/>
      </patternFill>
    </fill>
    <fill>
      <patternFill patternType="solid">
        <fgColor indexed="17"/>
      </patternFill>
    </fill>
    <fill>
      <patternFill patternType="solid">
        <fgColor indexed="20"/>
      </patternFill>
    </fill>
    <fill>
      <patternFill patternType="solid">
        <fgColor indexed="10"/>
      </patternFill>
    </fill>
    <fill>
      <patternFill patternType="solid">
        <fgColor indexed="55"/>
      </patternFill>
    </fill>
    <fill>
      <patternFill patternType="solid">
        <fgColor indexed="49"/>
      </patternFill>
    </fill>
    <fill>
      <patternFill patternType="solid">
        <fgColor indexed="53"/>
      </patternFill>
    </fill>
    <fill>
      <patternFill patternType="solid">
        <fgColor indexed="57"/>
      </patternFill>
    </fill>
    <fill>
      <patternFill patternType="solid">
        <fgColor indexed="21"/>
      </patternFill>
    </fill>
    <fill>
      <patternFill patternType="solid">
        <fgColor indexed="54"/>
      </patternFill>
    </fill>
    <fill>
      <patternFill patternType="solid">
        <fgColor indexed="26"/>
      </patternFill>
    </fill>
    <fill>
      <patternFill patternType="solid">
        <fgColor indexed="43"/>
        <bgColor indexed="64"/>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9"/>
      </patternFill>
    </fill>
    <fill>
      <patternFill patternType="solid">
        <fgColor indexed="54"/>
        <bgColor indexed="64"/>
      </patternFill>
    </fill>
    <fill>
      <patternFill patternType="solid">
        <fgColor indexed="41"/>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indexed="11"/>
        <bgColor indexed="64"/>
      </patternFill>
    </fill>
    <fill>
      <patternFill patternType="solid">
        <fgColor indexed="40"/>
        <bgColor indexed="64"/>
      </patternFill>
    </fill>
    <fill>
      <patternFill patternType="solid">
        <fgColor indexed="36"/>
        <bgColor indexed="64"/>
      </patternFill>
    </fill>
    <fill>
      <patternFill patternType="solid">
        <fgColor indexed="44"/>
        <bgColor indexed="64"/>
      </patternFill>
    </fill>
    <fill>
      <patternFill patternType="solid">
        <fgColor indexed="22"/>
        <bgColor indexed="64"/>
      </patternFill>
    </fill>
    <fill>
      <patternFill patternType="solid">
        <fgColor indexed="37"/>
        <bgColor indexed="64"/>
      </patternFill>
    </fill>
    <fill>
      <patternFill patternType="lightUp">
        <fgColor indexed="48"/>
        <bgColor indexed="41"/>
      </patternFill>
    </fill>
    <fill>
      <patternFill patternType="solid">
        <fgColor indexed="40"/>
      </patternFill>
    </fill>
    <fill>
      <patternFill patternType="solid">
        <fgColor indexed="41"/>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30"/>
      </patternFill>
    </fill>
    <fill>
      <patternFill patternType="solid">
        <fgColor indexed="36"/>
      </patternFill>
    </fill>
    <fill>
      <patternFill patternType="solid">
        <fgColor indexed="62"/>
      </patternFill>
    </fill>
    <fill>
      <patternFill patternType="solid">
        <fgColor indexed="2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4"/>
      </patternFill>
    </fill>
    <fill>
      <patternFill patternType="solid">
        <fgColor indexed="34"/>
      </patternFill>
    </fill>
    <fill>
      <patternFill patternType="lightGray">
        <fgColor indexed="15"/>
      </patternFill>
    </fill>
    <fill>
      <patternFill patternType="lightGray">
        <fgColor indexed="12"/>
      </patternFill>
    </fill>
    <fill>
      <patternFill patternType="solid">
        <fgColor rgb="FFE7E6E6"/>
        <bgColor indexed="64"/>
      </patternFill>
    </fill>
  </fills>
  <borders count="109">
    <border>
      <left/>
      <right/>
      <top/>
      <bottom/>
      <diagonal/>
    </border>
    <border>
      <left/>
      <right/>
      <top/>
      <bottom style="medium">
        <color rgb="FFB9C9D0"/>
      </bottom>
      <diagonal/>
    </border>
    <border>
      <left/>
      <right/>
      <top style="medium">
        <color rgb="FFB9C9D0"/>
      </top>
      <bottom style="medium">
        <color rgb="FFB9C9D0"/>
      </bottom>
      <diagonal/>
    </border>
    <border>
      <left/>
      <right/>
      <top style="thin">
        <color rgb="FFB9C9D0"/>
      </top>
      <bottom/>
      <diagonal/>
    </border>
    <border>
      <left/>
      <right/>
      <top/>
      <bottom style="thin">
        <color rgb="FFB9C9D0"/>
      </bottom>
      <diagonal/>
    </border>
    <border>
      <left/>
      <right/>
      <top style="thin">
        <color rgb="FFB9C9D0"/>
      </top>
      <bottom style="thin">
        <color rgb="FFB9C9D0"/>
      </bottom>
      <diagonal/>
    </border>
    <border>
      <left/>
      <right/>
      <top style="thin">
        <color rgb="FFE98300"/>
      </top>
      <bottom/>
      <diagonal/>
    </border>
    <border>
      <left/>
      <right/>
      <top style="thin">
        <color rgb="FF004571"/>
      </top>
      <bottom style="thin">
        <color rgb="FF004571"/>
      </bottom>
      <diagonal/>
    </border>
    <border>
      <left/>
      <right/>
      <top/>
      <bottom style="thin">
        <color rgb="FF004571"/>
      </bottom>
      <diagonal/>
    </border>
    <border>
      <left/>
      <right/>
      <top style="thin">
        <color rgb="FF004571"/>
      </top>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bottom style="thick">
        <color indexed="49"/>
      </bottom>
      <diagonal/>
    </border>
    <border>
      <left/>
      <right/>
      <top/>
      <bottom style="thick">
        <color indexed="17"/>
      </bottom>
      <diagonal/>
    </border>
    <border>
      <left/>
      <right/>
      <top/>
      <bottom style="medium">
        <color indexed="17"/>
      </bottom>
      <diagonal/>
    </border>
    <border>
      <left/>
      <right/>
      <top style="thin">
        <color indexed="49"/>
      </top>
      <bottom style="double">
        <color indexed="49"/>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51"/>
      </left>
      <right style="thin">
        <color indexed="51"/>
      </right>
      <top/>
      <bottom/>
      <diagonal/>
    </border>
    <border>
      <left style="thin">
        <color indexed="41"/>
      </left>
      <right style="thin">
        <color indexed="48"/>
      </right>
      <top style="medium">
        <color indexed="41"/>
      </top>
      <bottom style="thin">
        <color indexed="48"/>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20"/>
      </bottom>
      <diagonal/>
    </border>
    <border>
      <left/>
      <right/>
      <top/>
      <bottom style="medium">
        <color indexed="22"/>
      </bottom>
      <diagonal/>
    </border>
    <border>
      <left/>
      <right/>
      <top/>
      <bottom style="medium">
        <color indexed="45"/>
      </bottom>
      <diagonal/>
    </border>
    <border>
      <left/>
      <right/>
      <top style="thin">
        <color indexed="22"/>
      </top>
      <bottom style="double">
        <color indexed="22"/>
      </bottom>
      <diagonal/>
    </border>
    <border>
      <left/>
      <right/>
      <top style="thin">
        <color indexed="64"/>
      </top>
      <bottom style="double">
        <color indexed="64"/>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right/>
      <top/>
      <bottom style="thick">
        <color indexed="30"/>
      </bottom>
      <diagonal/>
    </border>
    <border>
      <left/>
      <right/>
      <top/>
      <bottom style="thick">
        <color indexed="24"/>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
      <left/>
      <right/>
      <top style="thin">
        <color indexed="22"/>
      </top>
      <bottom style="double">
        <color indexed="22"/>
      </bottom>
      <diagonal/>
    </border>
    <border>
      <left/>
      <right/>
      <top/>
      <bottom style="thick">
        <color indexed="64"/>
      </bottom>
      <diagonal/>
    </border>
    <border>
      <left style="thin">
        <color indexed="51"/>
      </left>
      <right style="thin">
        <color indexed="51"/>
      </right>
      <top style="thin">
        <color indexed="64"/>
      </top>
      <bottom style="thin">
        <color indexed="64"/>
      </bottom>
      <diagonal/>
    </border>
    <border>
      <left/>
      <right/>
      <top style="double">
        <color indexed="8"/>
      </top>
      <bottom/>
      <diagonal/>
    </border>
    <border>
      <left style="thin">
        <color indexed="55"/>
      </left>
      <right style="thin">
        <color indexed="55"/>
      </right>
      <top style="thin">
        <color indexed="55"/>
      </top>
      <bottom style="thin">
        <color indexed="55"/>
      </bottom>
      <diagonal/>
    </border>
    <border>
      <left style="thin">
        <color indexed="24"/>
      </left>
      <right style="thin">
        <color indexed="24"/>
      </right>
      <top style="thin">
        <color indexed="24"/>
      </top>
      <bottom style="thin">
        <color indexed="24"/>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9"/>
      </top>
      <bottom style="double">
        <color indexed="49"/>
      </bottom>
      <diagonal/>
    </border>
    <border>
      <left/>
      <right/>
      <top style="thin">
        <color indexed="64"/>
      </top>
      <bottom style="thin">
        <color indexed="64"/>
      </bottom>
      <diagonal/>
    </border>
    <border>
      <left style="thin">
        <color indexed="51"/>
      </left>
      <right style="thin">
        <color indexed="51"/>
      </right>
      <top/>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22"/>
      </top>
      <bottom style="double">
        <color indexed="22"/>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top/>
      <bottom/>
      <diagonal/>
    </border>
    <border>
      <left style="thin">
        <color indexed="55"/>
      </left>
      <right style="thin">
        <color indexed="55"/>
      </right>
      <top style="thin">
        <color indexed="55"/>
      </top>
      <bottom style="thin">
        <color indexed="55"/>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
      <left/>
      <right/>
      <top style="thin">
        <color indexed="22"/>
      </top>
      <bottom style="double">
        <color indexed="22"/>
      </bottom>
      <diagonal/>
    </border>
    <border>
      <left style="thin">
        <color indexed="18"/>
      </left>
      <right style="thin">
        <color indexed="18"/>
      </right>
      <top style="thin">
        <color indexed="18"/>
      </top>
      <bottom style="thin">
        <color indexed="18"/>
      </bottom>
      <diagonal/>
    </border>
    <border>
      <left/>
      <right/>
      <top style="thin">
        <color indexed="64"/>
      </top>
      <bottom style="thin">
        <color indexed="64"/>
      </bottom>
      <diagonal/>
    </border>
    <border>
      <left style="thin">
        <color indexed="51"/>
      </left>
      <right style="thin">
        <color indexed="51"/>
      </right>
      <top/>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55"/>
      </left>
      <right style="thin">
        <color indexed="55"/>
      </right>
      <top style="thin">
        <color indexed="55"/>
      </top>
      <bottom style="thin">
        <color indexed="55"/>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
      <left style="thin">
        <color indexed="51"/>
      </left>
      <right style="thin">
        <color indexed="51"/>
      </right>
      <top/>
      <bottom/>
      <diagonal/>
    </border>
    <border>
      <left/>
      <right/>
      <top style="thin">
        <color indexed="22"/>
      </top>
      <bottom style="double">
        <color indexed="22"/>
      </bottom>
      <diagonal/>
    </border>
    <border>
      <left style="thin">
        <color auto="1"/>
      </left>
      <right style="thin">
        <color auto="1"/>
      </right>
      <top/>
      <bottom/>
      <diagonal/>
    </border>
    <border>
      <left style="thin">
        <color indexed="64"/>
      </left>
      <right/>
      <top/>
      <bottom/>
      <diagonal/>
    </border>
  </borders>
  <cellStyleXfs count="11425">
    <xf numFmtId="0" fontId="0" fillId="0" borderId="0"/>
    <xf numFmtId="0" fontId="2" fillId="0" borderId="0" applyNumberFormat="0" applyFill="0" applyBorder="0" applyAlignment="0" applyProtection="0"/>
    <xf numFmtId="0" fontId="4" fillId="0" borderId="0"/>
    <xf numFmtId="166" fontId="1" fillId="0" borderId="0" applyFont="0" applyFill="0" applyBorder="0" applyAlignment="0" applyProtection="0"/>
    <xf numFmtId="198" fontId="4" fillId="0" borderId="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2" fillId="24" borderId="10" applyNumberFormat="0" applyAlignment="0" applyProtection="0"/>
    <xf numFmtId="198" fontId="62" fillId="24" borderId="10" applyNumberFormat="0" applyAlignment="0" applyProtection="0"/>
    <xf numFmtId="198" fontId="62" fillId="24" borderId="10" applyNumberFormat="0" applyAlignment="0" applyProtection="0"/>
    <xf numFmtId="198" fontId="62" fillId="24" borderId="10" applyNumberFormat="0" applyAlignment="0" applyProtection="0"/>
    <xf numFmtId="198" fontId="62" fillId="24" borderId="10" applyNumberFormat="0" applyAlignment="0" applyProtection="0"/>
    <xf numFmtId="198" fontId="62" fillId="24" borderId="10" applyNumberFormat="0" applyAlignment="0" applyProtection="0"/>
    <xf numFmtId="198" fontId="62" fillId="24" borderId="10" applyNumberFormat="0" applyAlignment="0" applyProtection="0"/>
    <xf numFmtId="198" fontId="62" fillId="24" borderId="10" applyNumberFormat="0" applyAlignment="0" applyProtection="0"/>
    <xf numFmtId="198" fontId="63" fillId="25" borderId="11" applyNumberFormat="0" applyAlignment="0" applyProtection="0"/>
    <xf numFmtId="198" fontId="63" fillId="25" borderId="11" applyNumberFormat="0" applyAlignment="0" applyProtection="0"/>
    <xf numFmtId="198" fontId="63" fillId="25" borderId="11" applyNumberFormat="0" applyAlignment="0" applyProtection="0"/>
    <xf numFmtId="198" fontId="63" fillId="25" borderId="11" applyNumberFormat="0" applyAlignment="0" applyProtection="0"/>
    <xf numFmtId="198" fontId="63" fillId="25" borderId="11" applyNumberFormat="0" applyAlignment="0" applyProtection="0"/>
    <xf numFmtId="198" fontId="63" fillId="25" borderId="11" applyNumberFormat="0" applyAlignment="0" applyProtection="0"/>
    <xf numFmtId="198" fontId="63" fillId="25" borderId="11" applyNumberFormat="0" applyAlignment="0" applyProtection="0"/>
    <xf numFmtId="198" fontId="63" fillId="25" borderId="11" applyNumberFormat="0" applyAlignment="0" applyProtection="0"/>
    <xf numFmtId="198" fontId="64" fillId="0" borderId="12" applyNumberFormat="0" applyFill="0" applyAlignment="0" applyProtection="0"/>
    <xf numFmtId="198" fontId="64" fillId="0" borderId="12" applyNumberFormat="0" applyFill="0" applyAlignment="0" applyProtection="0"/>
    <xf numFmtId="198" fontId="64" fillId="0" borderId="12" applyNumberFormat="0" applyFill="0" applyAlignment="0" applyProtection="0"/>
    <xf numFmtId="198" fontId="64" fillId="0" borderId="12" applyNumberFormat="0" applyFill="0" applyAlignment="0" applyProtection="0"/>
    <xf numFmtId="198" fontId="64" fillId="0" borderId="12" applyNumberFormat="0" applyFill="0" applyAlignment="0" applyProtection="0"/>
    <xf numFmtId="198" fontId="64" fillId="0" borderId="12" applyNumberFormat="0" applyFill="0" applyAlignment="0" applyProtection="0"/>
    <xf numFmtId="198" fontId="64" fillId="0" borderId="12" applyNumberFormat="0" applyFill="0" applyAlignment="0" applyProtection="0"/>
    <xf numFmtId="198" fontId="64" fillId="0" borderId="12" applyNumberFormat="0" applyFill="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6" fillId="18" borderId="10" applyNumberFormat="0" applyAlignment="0" applyProtection="0"/>
    <xf numFmtId="198" fontId="66" fillId="18" borderId="10" applyNumberFormat="0" applyAlignment="0" applyProtection="0"/>
    <xf numFmtId="198" fontId="66" fillId="18" borderId="10" applyNumberFormat="0" applyAlignment="0" applyProtection="0"/>
    <xf numFmtId="198" fontId="66" fillId="18" borderId="10" applyNumberFormat="0" applyAlignment="0" applyProtection="0"/>
    <xf numFmtId="198" fontId="66" fillId="18" borderId="10" applyNumberFormat="0" applyAlignment="0" applyProtection="0"/>
    <xf numFmtId="198" fontId="66" fillId="18" borderId="10" applyNumberFormat="0" applyAlignment="0" applyProtection="0"/>
    <xf numFmtId="198" fontId="66" fillId="18" borderId="10" applyNumberFormat="0" applyAlignment="0" applyProtection="0"/>
    <xf numFmtId="198" fontId="66" fillId="18" borderId="10" applyNumberFormat="0" applyAlignment="0" applyProtection="0"/>
    <xf numFmtId="198" fontId="4" fillId="0" borderId="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67" fillId="11" borderId="0" applyNumberFormat="0" applyBorder="0" applyAlignment="0" applyProtection="0"/>
    <xf numFmtId="198" fontId="67" fillId="11" borderId="0" applyNumberFormat="0" applyBorder="0" applyAlignment="0" applyProtection="0"/>
    <xf numFmtId="198" fontId="67" fillId="11" borderId="0" applyNumberFormat="0" applyBorder="0" applyAlignment="0" applyProtection="0"/>
    <xf numFmtId="198" fontId="67" fillId="11" borderId="0" applyNumberFormat="0" applyBorder="0" applyAlignment="0" applyProtection="0"/>
    <xf numFmtId="198" fontId="67" fillId="11" borderId="0" applyNumberFormat="0" applyBorder="0" applyAlignment="0" applyProtection="0"/>
    <xf numFmtId="198" fontId="67" fillId="11" borderId="0" applyNumberFormat="0" applyBorder="0" applyAlignment="0" applyProtection="0"/>
    <xf numFmtId="198" fontId="67" fillId="11" borderId="0" applyNumberFormat="0" applyBorder="0" applyAlignment="0" applyProtection="0"/>
    <xf numFmtId="198" fontId="67" fillId="11" borderId="0" applyNumberFormat="0" applyBorder="0" applyAlignment="0" applyProtection="0"/>
    <xf numFmtId="198" fontId="4" fillId="0" borderId="0" applyFont="0" applyFill="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47" fillId="0" borderId="0"/>
    <xf numFmtId="198" fontId="4" fillId="0" borderId="0" applyNumberFormat="0" applyProtection="0">
      <alignment horizontal="left" vertical="center" indent="6"/>
    </xf>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69" fillId="24" borderId="14" applyNumberFormat="0" applyAlignment="0" applyProtection="0"/>
    <xf numFmtId="198" fontId="69" fillId="24" borderId="14" applyNumberFormat="0" applyAlignment="0" applyProtection="0"/>
    <xf numFmtId="198" fontId="69" fillId="24" borderId="14" applyNumberFormat="0" applyAlignment="0" applyProtection="0"/>
    <xf numFmtId="198" fontId="69" fillId="24" borderId="14" applyNumberFormat="0" applyAlignment="0" applyProtection="0"/>
    <xf numFmtId="198" fontId="69" fillId="24" borderId="14" applyNumberFormat="0" applyAlignment="0" applyProtection="0"/>
    <xf numFmtId="198" fontId="69" fillId="24" borderId="14" applyNumberFormat="0" applyAlignment="0" applyProtection="0"/>
    <xf numFmtId="198" fontId="69" fillId="24" borderId="14" applyNumberFormat="0" applyAlignment="0" applyProtection="0"/>
    <xf numFmtId="198" fontId="69" fillId="24" borderId="14" applyNumberFormat="0" applyAlignment="0" applyProtection="0"/>
    <xf numFmtId="4" fontId="46" fillId="14" borderId="15" applyNumberFormat="0" applyProtection="0">
      <alignment vertical="center"/>
    </xf>
    <xf numFmtId="4" fontId="51" fillId="32" borderId="16" applyNumberFormat="0" applyProtection="0">
      <alignment vertical="center"/>
    </xf>
    <xf numFmtId="4" fontId="46" fillId="14" borderId="15" applyNumberFormat="0" applyProtection="0">
      <alignment horizontal="left" vertical="center" indent="1"/>
    </xf>
    <xf numFmtId="198" fontId="46" fillId="14" borderId="16" applyNumberFormat="0" applyProtection="0">
      <alignment horizontal="left" vertical="top" indent="1"/>
    </xf>
    <xf numFmtId="4" fontId="46" fillId="14" borderId="15" applyNumberFormat="0" applyProtection="0">
      <alignment horizontal="left" vertical="center" indent="1"/>
    </xf>
    <xf numFmtId="4" fontId="42" fillId="11" borderId="16" applyNumberFormat="0" applyProtection="0">
      <alignment horizontal="right" vertical="center"/>
    </xf>
    <xf numFmtId="4" fontId="42" fillId="19" borderId="16" applyNumberFormat="0" applyProtection="0">
      <alignment horizontal="right" vertical="center"/>
    </xf>
    <xf numFmtId="4" fontId="42" fillId="24" borderId="16" applyNumberFormat="0" applyProtection="0">
      <alignment horizontal="right" vertical="center"/>
    </xf>
    <xf numFmtId="4" fontId="42" fillId="33" borderId="16" applyNumberFormat="0" applyProtection="0">
      <alignment horizontal="right" vertical="center"/>
    </xf>
    <xf numFmtId="4" fontId="42" fillId="34" borderId="16" applyNumberFormat="0" applyProtection="0">
      <alignment horizontal="right" vertical="center"/>
    </xf>
    <xf numFmtId="4" fontId="42" fillId="27" borderId="16" applyNumberFormat="0" applyProtection="0">
      <alignment horizontal="right" vertical="center"/>
    </xf>
    <xf numFmtId="4" fontId="42" fillId="28" borderId="16" applyNumberFormat="0" applyProtection="0">
      <alignment horizontal="right" vertical="center"/>
    </xf>
    <xf numFmtId="4" fontId="42" fillId="35" borderId="16" applyNumberFormat="0" applyProtection="0">
      <alignment horizontal="right" vertical="center"/>
    </xf>
    <xf numFmtId="4" fontId="42" fillId="36" borderId="16" applyNumberFormat="0" applyProtection="0">
      <alignment horizontal="right" vertical="center"/>
    </xf>
    <xf numFmtId="4" fontId="43" fillId="37" borderId="0" applyNumberFormat="0" applyProtection="0">
      <alignment horizontal="left" vertical="center" indent="1"/>
    </xf>
    <xf numFmtId="4" fontId="42" fillId="16"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4" fillId="38" borderId="0" applyNumberFormat="0" applyProtection="0">
      <alignment horizontal="left" vertical="center" indent="1"/>
    </xf>
    <xf numFmtId="4" fontId="42" fillId="20" borderId="15" applyNumberFormat="0" applyProtection="0">
      <alignment horizontal="right" vertical="center"/>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9" borderId="0" applyNumberFormat="0" applyProtection="0">
      <alignment horizontal="left" vertical="center" indent="1"/>
    </xf>
    <xf numFmtId="4" fontId="42"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4" fontId="42" fillId="40" borderId="16" applyNumberFormat="0" applyProtection="0">
      <alignment vertical="center"/>
    </xf>
    <xf numFmtId="4" fontId="52" fillId="40" borderId="16" applyNumberFormat="0" applyProtection="0">
      <alignment vertical="center"/>
    </xf>
    <xf numFmtId="4" fontId="42" fillId="40" borderId="15" applyNumberFormat="0" applyProtection="0">
      <alignment horizontal="left" vertical="center" indent="1"/>
    </xf>
    <xf numFmtId="198" fontId="42" fillId="40" borderId="16" applyNumberFormat="0" applyProtection="0">
      <alignment horizontal="left" vertical="top" indent="1"/>
    </xf>
    <xf numFmtId="4" fontId="42" fillId="16" borderId="15" applyNumberFormat="0" applyProtection="0">
      <alignment horizontal="right" vertical="center"/>
    </xf>
    <xf numFmtId="4" fontId="52" fillId="39" borderId="16" applyNumberFormat="0" applyProtection="0">
      <alignment horizontal="right" vertical="center"/>
    </xf>
    <xf numFmtId="4" fontId="42" fillId="20" borderId="15" applyNumberFormat="0" applyProtection="0">
      <alignment horizontal="left" vertical="center" indent="1"/>
    </xf>
    <xf numFmtId="198" fontId="50" fillId="14" borderId="15" applyNumberFormat="0" applyProtection="0">
      <alignment horizontal="left" vertical="top" indent="1"/>
    </xf>
    <xf numFmtId="4" fontId="53"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5" fillId="16" borderId="15" applyNumberFormat="0" applyProtection="0">
      <alignment horizontal="right" vertical="center"/>
    </xf>
    <xf numFmtId="198" fontId="70" fillId="0" borderId="0" applyNumberFormat="0" applyFill="0" applyBorder="0" applyAlignment="0" applyProtection="0"/>
    <xf numFmtId="198" fontId="70" fillId="0" borderId="0" applyNumberFormat="0" applyFill="0" applyBorder="0" applyAlignment="0" applyProtection="0"/>
    <xf numFmtId="198" fontId="70" fillId="0" borderId="0" applyNumberFormat="0" applyFill="0" applyBorder="0" applyAlignment="0" applyProtection="0"/>
    <xf numFmtId="198" fontId="70" fillId="0" borderId="0" applyNumberFormat="0" applyFill="0" applyBorder="0" applyAlignment="0" applyProtection="0"/>
    <xf numFmtId="198" fontId="70" fillId="0" borderId="0" applyNumberFormat="0" applyFill="0" applyBorder="0" applyAlignment="0" applyProtection="0"/>
    <xf numFmtId="198" fontId="70" fillId="0" borderId="0" applyNumberFormat="0" applyFill="0" applyBorder="0" applyAlignment="0" applyProtection="0"/>
    <xf numFmtId="198" fontId="70" fillId="0" borderId="0" applyNumberFormat="0" applyFill="0" applyBorder="0" applyAlignment="0" applyProtection="0"/>
    <xf numFmtId="198" fontId="70"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2" fillId="0" borderId="17" applyNumberFormat="0" applyFill="0" applyAlignment="0" applyProtection="0"/>
    <xf numFmtId="198" fontId="72" fillId="0" borderId="17" applyNumberFormat="0" applyFill="0" applyAlignment="0" applyProtection="0"/>
    <xf numFmtId="198" fontId="72" fillId="0" borderId="17" applyNumberFormat="0" applyFill="0" applyAlignment="0" applyProtection="0"/>
    <xf numFmtId="198" fontId="72" fillId="0" borderId="17" applyNumberFormat="0" applyFill="0" applyAlignment="0" applyProtection="0"/>
    <xf numFmtId="198" fontId="72" fillId="0" borderId="17" applyNumberFormat="0" applyFill="0" applyAlignment="0" applyProtection="0"/>
    <xf numFmtId="198" fontId="72" fillId="0" borderId="17" applyNumberFormat="0" applyFill="0" applyAlignment="0" applyProtection="0"/>
    <xf numFmtId="198" fontId="72" fillId="0" borderId="17" applyNumberFormat="0" applyFill="0" applyAlignment="0" applyProtection="0"/>
    <xf numFmtId="198" fontId="72" fillId="0" borderId="17" applyNumberFormat="0" applyFill="0" applyAlignment="0" applyProtection="0"/>
    <xf numFmtId="198" fontId="58" fillId="0" borderId="0" applyNumberFormat="0" applyFill="0" applyBorder="0" applyAlignment="0" applyProtection="0"/>
    <xf numFmtId="198" fontId="58" fillId="0" borderId="0" applyNumberFormat="0" applyFill="0" applyBorder="0" applyAlignment="0" applyProtection="0"/>
    <xf numFmtId="198" fontId="73" fillId="0" borderId="18" applyNumberFormat="0" applyFill="0" applyAlignment="0" applyProtection="0"/>
    <xf numFmtId="198" fontId="73" fillId="0" borderId="18" applyNumberFormat="0" applyFill="0" applyAlignment="0" applyProtection="0"/>
    <xf numFmtId="198" fontId="73" fillId="0" borderId="18" applyNumberFormat="0" applyFill="0" applyAlignment="0" applyProtection="0"/>
    <xf numFmtId="198" fontId="73" fillId="0" borderId="18" applyNumberFormat="0" applyFill="0" applyAlignment="0" applyProtection="0"/>
    <xf numFmtId="198" fontId="73" fillId="0" borderId="18" applyNumberFormat="0" applyFill="0" applyAlignment="0" applyProtection="0"/>
    <xf numFmtId="198" fontId="73" fillId="0" borderId="18" applyNumberFormat="0" applyFill="0" applyAlignment="0" applyProtection="0"/>
    <xf numFmtId="198" fontId="73" fillId="0" borderId="18" applyNumberFormat="0" applyFill="0" applyAlignment="0" applyProtection="0"/>
    <xf numFmtId="198" fontId="73" fillId="0" borderId="18"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58" fillId="0" borderId="0" applyNumberFormat="0" applyFill="0" applyBorder="0" applyAlignment="0" applyProtection="0"/>
    <xf numFmtId="198" fontId="58" fillId="0" borderId="0" applyNumberFormat="0" applyFill="0" applyBorder="0" applyAlignment="0" applyProtection="0"/>
    <xf numFmtId="198" fontId="58" fillId="0" borderId="0" applyNumberFormat="0" applyFill="0" applyBorder="0" applyAlignment="0" applyProtection="0"/>
    <xf numFmtId="198" fontId="58" fillId="0" borderId="0" applyNumberFormat="0" applyFill="0" applyBorder="0" applyAlignment="0" applyProtection="0"/>
    <xf numFmtId="198" fontId="58" fillId="0" borderId="0" applyNumberFormat="0" applyFill="0" applyBorder="0" applyAlignment="0" applyProtection="0"/>
    <xf numFmtId="198" fontId="58" fillId="0" borderId="0" applyNumberFormat="0" applyFill="0" applyBorder="0" applyAlignment="0" applyProtection="0"/>
    <xf numFmtId="198" fontId="69" fillId="0" borderId="20" applyNumberFormat="0" applyFill="0" applyAlignment="0" applyProtection="0"/>
    <xf numFmtId="198" fontId="69" fillId="0" borderId="20" applyNumberFormat="0" applyFill="0" applyAlignment="0" applyProtection="0"/>
    <xf numFmtId="198" fontId="69" fillId="0" borderId="20" applyNumberFormat="0" applyFill="0" applyAlignment="0" applyProtection="0"/>
    <xf numFmtId="198" fontId="69" fillId="0" borderId="20" applyNumberFormat="0" applyFill="0" applyAlignment="0" applyProtection="0"/>
    <xf numFmtId="198" fontId="69" fillId="0" borderId="20" applyNumberFormat="0" applyFill="0" applyAlignment="0" applyProtection="0"/>
    <xf numFmtId="198" fontId="69" fillId="0" borderId="20" applyNumberFormat="0" applyFill="0" applyAlignment="0" applyProtection="0"/>
    <xf numFmtId="198" fontId="69" fillId="0" borderId="20" applyNumberFormat="0" applyFill="0" applyAlignment="0" applyProtection="0"/>
    <xf numFmtId="198" fontId="69" fillId="0" borderId="20" applyNumberFormat="0" applyFill="0" applyAlignment="0" applyProtection="0"/>
    <xf numFmtId="198" fontId="54" fillId="0" borderId="0"/>
    <xf numFmtId="198" fontId="4" fillId="0" borderId="0"/>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98" fontId="4" fillId="46" borderId="22">
      <alignment horizontal="center" vertical="center"/>
    </xf>
    <xf numFmtId="198" fontId="4" fillId="0" borderId="0" applyFont="0" applyFill="0" applyBorder="0" applyAlignment="0"/>
    <xf numFmtId="180" fontId="4" fillId="0" borderId="0" applyFont="0" applyFill="0" applyBorder="0" applyAlignment="0"/>
    <xf numFmtId="198" fontId="4" fillId="0" borderId="0">
      <protection locked="0"/>
    </xf>
    <xf numFmtId="15" fontId="4" fillId="0" borderId="0" applyFill="0" applyBorder="0" applyAlignment="0"/>
    <xf numFmtId="198" fontId="4" fillId="40" borderId="0" applyFont="0" applyFill="0" applyBorder="0" applyAlignment="0" applyProtection="0"/>
    <xf numFmtId="198" fontId="4" fillId="40" borderId="23" applyFont="0" applyFill="0" applyBorder="0" applyAlignment="0" applyProtection="0"/>
    <xf numFmtId="17" fontId="4" fillId="0" borderId="0" applyFill="0" applyBorder="0">
      <alignment horizontal="right"/>
    </xf>
    <xf numFmtId="178" fontId="4" fillId="0" borderId="0">
      <alignment horizontal="left" wrapText="1"/>
    </xf>
    <xf numFmtId="198" fontId="74" fillId="0" borderId="0"/>
    <xf numFmtId="198" fontId="74" fillId="0" borderId="0"/>
    <xf numFmtId="198" fontId="74" fillId="0" borderId="0"/>
    <xf numFmtId="198" fontId="4" fillId="0" borderId="0">
      <protection locked="0"/>
    </xf>
    <xf numFmtId="181" fontId="4" fillId="40" borderId="0" applyFont="0" applyFill="0" applyBorder="0" applyAlignment="0"/>
    <xf numFmtId="198" fontId="4" fillId="0" borderId="0">
      <protection locked="0"/>
    </xf>
    <xf numFmtId="38" fontId="4" fillId="47" borderId="0" applyNumberFormat="0" applyFont="0" applyBorder="0" applyAlignment="0">
      <protection hidden="1"/>
    </xf>
    <xf numFmtId="198" fontId="4" fillId="0" borderId="0" applyNumberFormat="0" applyFill="0" applyBorder="0" applyAlignment="0" applyProtection="0"/>
    <xf numFmtId="198" fontId="4" fillId="0" borderId="0">
      <protection locked="0"/>
    </xf>
    <xf numFmtId="198" fontId="4" fillId="0" borderId="0">
      <protection locked="0"/>
    </xf>
    <xf numFmtId="198" fontId="4" fillId="0" borderId="24" applyNumberFormat="0" applyFill="0" applyAlignment="0" applyProtection="0"/>
    <xf numFmtId="10" fontId="4" fillId="40" borderId="15" applyNumberFormat="0" applyBorder="0" applyAlignment="0" applyProtection="0"/>
    <xf numFmtId="198" fontId="4" fillId="40" borderId="0" applyFont="0" applyBorder="0" applyAlignment="0" applyProtection="0">
      <protection locked="0"/>
    </xf>
    <xf numFmtId="15" fontId="4" fillId="40" borderId="0" applyFont="0" applyBorder="0" applyAlignment="0" applyProtection="0">
      <protection locked="0"/>
    </xf>
    <xf numFmtId="198" fontId="4" fillId="40" borderId="0" applyFont="0" applyBorder="0" applyAlignment="0">
      <protection locked="0"/>
    </xf>
    <xf numFmtId="38" fontId="4" fillId="40" borderId="0">
      <protection locked="0"/>
    </xf>
    <xf numFmtId="198" fontId="4" fillId="40" borderId="0" applyFont="0" applyBorder="0" applyAlignment="0">
      <protection locked="0"/>
    </xf>
    <xf numFmtId="10" fontId="4" fillId="40" borderId="0">
      <protection locked="0"/>
    </xf>
    <xf numFmtId="198" fontId="4" fillId="40" borderId="0" applyFont="0" applyBorder="0" applyAlignment="0">
      <protection locked="0"/>
    </xf>
    <xf numFmtId="198" fontId="4" fillId="40" borderId="0" applyNumberFormat="0" applyBorder="0" applyAlignment="0">
      <protection locked="0"/>
    </xf>
    <xf numFmtId="179" fontId="4"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198" fontId="4" fillId="47" borderId="0" applyFont="0" applyBorder="0" applyAlignment="0" applyProtection="0">
      <alignment horizontal="right"/>
      <protection hidden="1"/>
    </xf>
    <xf numFmtId="37" fontId="4" fillId="0" borderId="0"/>
    <xf numFmtId="198" fontId="4" fillId="0" borderId="0"/>
    <xf numFmtId="38" fontId="4" fillId="0" borderId="0" applyFont="0" applyFill="0" applyBorder="0" applyAlignment="0"/>
    <xf numFmtId="184" fontId="4" fillId="0" borderId="0" applyFont="0" applyFill="0" applyBorder="0" applyAlignment="0"/>
    <xf numFmtId="40" fontId="4" fillId="0" borderId="0" applyFont="0" applyFill="0" applyBorder="0" applyAlignment="0"/>
    <xf numFmtId="198" fontId="4" fillId="0" borderId="0" applyFont="0" applyFill="0" applyBorder="0" applyAlignment="0"/>
    <xf numFmtId="198" fontId="4" fillId="0" borderId="0"/>
    <xf numFmtId="198" fontId="4" fillId="0" borderId="0"/>
    <xf numFmtId="198" fontId="4" fillId="0" borderId="0" applyNumberFormat="0" applyProtection="0">
      <alignment horizontal="left" vertical="center" indent="6"/>
    </xf>
    <xf numFmtId="198" fontId="4" fillId="0" borderId="0" applyNumberForma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85" fontId="4" fillId="0" borderId="0" applyFont="0" applyFill="0" applyBorder="0" applyAlignment="0" applyProtection="0"/>
    <xf numFmtId="198" fontId="4" fillId="0" borderId="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85"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98" fontId="4" fillId="0" borderId="0" applyNumberFormat="0" applyFill="0" applyBorder="0" applyAlignment="0" applyProtection="0">
      <alignment horizontal="left"/>
    </xf>
    <xf numFmtId="4" fontId="42" fillId="11" borderId="16" applyNumberFormat="0" applyProtection="0">
      <alignment horizontal="right" vertical="center"/>
    </xf>
    <xf numFmtId="4" fontId="42" fillId="11" borderId="16" applyNumberFormat="0" applyProtection="0">
      <alignment horizontal="right" vertical="center"/>
    </xf>
    <xf numFmtId="4" fontId="42" fillId="11" borderId="16" applyNumberFormat="0" applyProtection="0">
      <alignment horizontal="right" vertical="center"/>
    </xf>
    <xf numFmtId="4" fontId="42" fillId="11"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3" fillId="37" borderId="0" applyNumberFormat="0" applyProtection="0">
      <alignment horizontal="left" vertical="center" indent="1"/>
    </xf>
    <xf numFmtId="4" fontId="43" fillId="37" borderId="0" applyNumberFormat="0" applyProtection="0">
      <alignment horizontal="left" vertical="center" indent="1"/>
    </xf>
    <xf numFmtId="4" fontId="43" fillId="37" borderId="0" applyNumberFormat="0" applyProtection="0">
      <alignment horizontal="left" vertical="center" indent="1"/>
    </xf>
    <xf numFmtId="4" fontId="43" fillId="37" borderId="0" applyNumberFormat="0" applyProtection="0">
      <alignment horizontal="left" vertical="center" indent="1"/>
    </xf>
    <xf numFmtId="4" fontId="42" fillId="16" borderId="0" applyNumberFormat="0" applyProtection="0">
      <alignment horizontal="left" vertical="center" indent="1"/>
    </xf>
    <xf numFmtId="4" fontId="42" fillId="16" borderId="0" applyNumberFormat="0" applyProtection="0">
      <alignment horizontal="left" vertical="center" indent="1"/>
    </xf>
    <xf numFmtId="4" fontId="42" fillId="16" borderId="0" applyNumberFormat="0" applyProtection="0">
      <alignment horizontal="left" vertical="center" indent="1"/>
    </xf>
    <xf numFmtId="4" fontId="42" fillId="16" borderId="0" applyNumberFormat="0" applyProtection="0">
      <alignment horizontal="left" vertical="center" indent="1"/>
    </xf>
    <xf numFmtId="4" fontId="42" fillId="20" borderId="15" applyNumberFormat="0" applyProtection="0">
      <alignment horizontal="right" vertical="center"/>
    </xf>
    <xf numFmtId="4" fontId="42" fillId="20" borderId="15" applyNumberFormat="0" applyProtection="0">
      <alignment horizontal="right" vertical="center"/>
    </xf>
    <xf numFmtId="4" fontId="42" fillId="20" borderId="15" applyNumberFormat="0" applyProtection="0">
      <alignment horizontal="right" vertical="center"/>
    </xf>
    <xf numFmtId="4" fontId="42" fillId="20" borderId="15" applyNumberFormat="0" applyProtection="0">
      <alignment horizontal="right" vertical="center"/>
    </xf>
    <xf numFmtId="4" fontId="42" fillId="40" borderId="16" applyNumberFormat="0" applyProtection="0">
      <alignment vertical="center"/>
    </xf>
    <xf numFmtId="4" fontId="42" fillId="40" borderId="16" applyNumberFormat="0" applyProtection="0">
      <alignment vertical="center"/>
    </xf>
    <xf numFmtId="4" fontId="42" fillId="40" borderId="16" applyNumberFormat="0" applyProtection="0">
      <alignment vertical="center"/>
    </xf>
    <xf numFmtId="4" fontId="42" fillId="40" borderId="16" applyNumberFormat="0" applyProtection="0">
      <alignment vertical="center"/>
    </xf>
    <xf numFmtId="4" fontId="42" fillId="40" borderId="15" applyNumberFormat="0" applyProtection="0">
      <alignment horizontal="left" vertical="center" indent="1"/>
    </xf>
    <xf numFmtId="4" fontId="42" fillId="40" borderId="15" applyNumberFormat="0" applyProtection="0">
      <alignment horizontal="left" vertical="center" indent="1"/>
    </xf>
    <xf numFmtId="4" fontId="42" fillId="40" borderId="15" applyNumberFormat="0" applyProtection="0">
      <alignment horizontal="left" vertical="center" indent="1"/>
    </xf>
    <xf numFmtId="4" fontId="42" fillId="40" borderId="15" applyNumberFormat="0" applyProtection="0">
      <alignment horizontal="left" vertical="center" indent="1"/>
    </xf>
    <xf numFmtId="198" fontId="42" fillId="40" borderId="16" applyNumberFormat="0" applyProtection="0">
      <alignment horizontal="left" vertical="top" indent="1"/>
    </xf>
    <xf numFmtId="198" fontId="42" fillId="40" borderId="16" applyNumberFormat="0" applyProtection="0">
      <alignment horizontal="left" vertical="top" indent="1"/>
    </xf>
    <xf numFmtId="198" fontId="42" fillId="40" borderId="16" applyNumberFormat="0" applyProtection="0">
      <alignment horizontal="left" vertical="top" indent="1"/>
    </xf>
    <xf numFmtId="198" fontId="42" fillId="40" borderId="16" applyNumberFormat="0" applyProtection="0">
      <alignment horizontal="left" vertical="top" indent="1"/>
    </xf>
    <xf numFmtId="4" fontId="42" fillId="16" borderId="15" applyNumberFormat="0" applyProtection="0">
      <alignment horizontal="right" vertical="center"/>
    </xf>
    <xf numFmtId="4" fontId="42" fillId="16" borderId="15" applyNumberFormat="0" applyProtection="0">
      <alignment horizontal="right" vertical="center"/>
    </xf>
    <xf numFmtId="4" fontId="42" fillId="16" borderId="15" applyNumberFormat="0" applyProtection="0">
      <alignment horizontal="right" vertical="center"/>
    </xf>
    <xf numFmtId="4" fontId="42" fillId="16" borderId="15" applyNumberFormat="0" applyProtection="0">
      <alignment horizontal="right" vertical="center"/>
    </xf>
    <xf numFmtId="4" fontId="42" fillId="20" borderId="15" applyNumberFormat="0" applyProtection="0">
      <alignment horizontal="left" vertical="center" indent="1"/>
    </xf>
    <xf numFmtId="4" fontId="42" fillId="20" borderId="15" applyNumberFormat="0" applyProtection="0">
      <alignment horizontal="left" vertical="center" indent="1"/>
    </xf>
    <xf numFmtId="4" fontId="42" fillId="20" borderId="15" applyNumberFormat="0" applyProtection="0">
      <alignment horizontal="left" vertical="center" indent="1"/>
    </xf>
    <xf numFmtId="4" fontId="42" fillId="20" borderId="15" applyNumberFormat="0" applyProtection="0">
      <alignment horizontal="left" vertical="center" indent="1"/>
    </xf>
    <xf numFmtId="4" fontId="45" fillId="16" borderId="15" applyNumberFormat="0" applyProtection="0">
      <alignment horizontal="right" vertical="center"/>
    </xf>
    <xf numFmtId="4" fontId="45" fillId="16" borderId="15" applyNumberFormat="0" applyProtection="0">
      <alignment horizontal="right" vertical="center"/>
    </xf>
    <xf numFmtId="4" fontId="45" fillId="16" borderId="15" applyNumberFormat="0" applyProtection="0">
      <alignment horizontal="right" vertical="center"/>
    </xf>
    <xf numFmtId="4" fontId="45" fillId="16" borderId="15" applyNumberFormat="0" applyProtection="0">
      <alignment horizontal="right" vertical="center"/>
    </xf>
    <xf numFmtId="198" fontId="4" fillId="41" borderId="25">
      <protection locked="0"/>
    </xf>
    <xf numFmtId="198" fontId="4" fillId="48" borderId="0"/>
    <xf numFmtId="186" fontId="4" fillId="0" borderId="0" applyFont="0" applyFill="0" applyBorder="0" applyAlignment="0" applyProtection="0"/>
    <xf numFmtId="198" fontId="4" fillId="0" borderId="0" applyFont="0" applyFill="0" applyBorder="0" applyAlignment="0" applyProtection="0"/>
    <xf numFmtId="198" fontId="4" fillId="42" borderId="0" applyNumberFormat="0" applyFont="0" applyBorder="0" applyAlignment="0">
      <protection hidden="1"/>
    </xf>
    <xf numFmtId="187" fontId="4" fillId="43" borderId="0" applyNumberFormat="0" applyFont="0" applyBorder="0" applyAlignment="0" applyProtection="0"/>
    <xf numFmtId="198" fontId="4" fillId="0" borderId="0" applyFill="0" applyBorder="0" applyAlignment="0" applyProtection="0">
      <alignment horizontal="right"/>
    </xf>
    <xf numFmtId="37" fontId="4" fillId="32" borderId="0" applyNumberFormat="0" applyBorder="0" applyAlignment="0" applyProtection="0"/>
    <xf numFmtId="37" fontId="48" fillId="0" borderId="0"/>
    <xf numFmtId="37" fontId="48" fillId="47" borderId="0" applyNumberFormat="0" applyBorder="0" applyAlignment="0" applyProtection="0"/>
    <xf numFmtId="3" fontId="4" fillId="0" borderId="24" applyProtection="0"/>
    <xf numFmtId="188" fontId="4" fillId="0" borderId="0" applyFont="0" applyFill="0" applyBorder="0" applyAlignment="0" applyProtection="0"/>
    <xf numFmtId="198" fontId="4" fillId="0" borderId="0" applyNumberFormat="0" applyFill="0" applyBorder="0" applyAlignment="0" applyProtection="0"/>
    <xf numFmtId="198" fontId="75" fillId="0" borderId="0"/>
    <xf numFmtId="198" fontId="76" fillId="0" borderId="0">
      <alignment vertical="center"/>
    </xf>
    <xf numFmtId="198" fontId="77" fillId="45" borderId="21"/>
    <xf numFmtId="198" fontId="78" fillId="0" borderId="0"/>
    <xf numFmtId="198" fontId="4" fillId="0" borderId="0"/>
    <xf numFmtId="9" fontId="78" fillId="0" borderId="0" applyFont="0" applyFill="0" applyBorder="0" applyAlignment="0" applyProtection="0"/>
    <xf numFmtId="198" fontId="4" fillId="0" borderId="0"/>
    <xf numFmtId="198" fontId="55" fillId="0" borderId="0" applyNumberFormat="0" applyFill="0" applyBorder="0" applyAlignment="0" applyProtection="0"/>
    <xf numFmtId="198" fontId="56" fillId="0" borderId="0" applyNumberFormat="0" applyFill="0" applyBorder="0" applyAlignment="0" applyProtection="0"/>
    <xf numFmtId="198" fontId="4" fillId="0" borderId="0"/>
    <xf numFmtId="189" fontId="4" fillId="0" borderId="0" applyFill="0" applyBorder="0" applyAlignment="0" applyProtection="0"/>
    <xf numFmtId="2"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98" fontId="79" fillId="0" borderId="0"/>
    <xf numFmtId="198" fontId="79" fillId="0" borderId="0"/>
    <xf numFmtId="198" fontId="79" fillId="0" borderId="0"/>
    <xf numFmtId="198" fontId="79" fillId="0" borderId="0"/>
    <xf numFmtId="39" fontId="4" fillId="0" borderId="0" applyFill="0" applyBorder="0" applyAlignment="0" applyProtection="0"/>
    <xf numFmtId="37" fontId="4" fillId="0" borderId="0" applyFill="0" applyBorder="0" applyAlignment="0" applyProtection="0"/>
    <xf numFmtId="4" fontId="43" fillId="14" borderId="16" applyNumberFormat="0" applyProtection="0">
      <alignment vertical="center"/>
    </xf>
    <xf numFmtId="4" fontId="43" fillId="32" borderId="16" applyNumberFormat="0" applyProtection="0">
      <alignment horizontal="left" vertical="center" indent="1"/>
    </xf>
    <xf numFmtId="198" fontId="43" fillId="32" borderId="16" applyNumberFormat="0" applyProtection="0">
      <alignment horizontal="left" vertical="top" indent="1"/>
    </xf>
    <xf numFmtId="4" fontId="43" fillId="44" borderId="0" applyNumberFormat="0" applyProtection="0">
      <alignment horizontal="left" vertical="center" indent="1"/>
    </xf>
    <xf numFmtId="4" fontId="43" fillId="44" borderId="0" applyNumberFormat="0" applyProtection="0">
      <alignment horizontal="left" vertical="center" indent="1"/>
    </xf>
    <xf numFmtId="198" fontId="43" fillId="32" borderId="16" applyNumberFormat="0" applyProtection="0">
      <alignment horizontal="left" vertical="top" indent="1"/>
    </xf>
    <xf numFmtId="4" fontId="43" fillId="32" borderId="16" applyNumberFormat="0" applyProtection="0">
      <alignment horizontal="left" vertical="center" indent="1"/>
    </xf>
    <xf numFmtId="4" fontId="43" fillId="14" borderId="16" applyNumberFormat="0" applyProtection="0">
      <alignment vertical="center"/>
    </xf>
    <xf numFmtId="4" fontId="43" fillId="49" borderId="26" applyNumberFormat="0" applyProtection="0">
      <alignment horizontal="left" vertical="center" indent="1"/>
    </xf>
    <xf numFmtId="4" fontId="42" fillId="39" borderId="0" applyNumberFormat="0" applyProtection="0">
      <alignment horizontal="left" vertical="center" indent="1"/>
    </xf>
    <xf numFmtId="4" fontId="44" fillId="38" borderId="0" applyNumberFormat="0" applyProtection="0">
      <alignment horizontal="left" vertical="center" indent="1"/>
    </xf>
    <xf numFmtId="4" fontId="42" fillId="50" borderId="16" applyNumberFormat="0" applyProtection="0">
      <alignment horizontal="right" vertical="center"/>
    </xf>
    <xf numFmtId="4" fontId="42" fillId="39" borderId="0" applyNumberFormat="0" applyProtection="0">
      <alignment horizontal="left" vertical="center" indent="1"/>
    </xf>
    <xf numFmtId="4" fontId="42" fillId="44" borderId="0" applyNumberFormat="0" applyProtection="0">
      <alignment horizontal="left" vertical="center" indent="1"/>
    </xf>
    <xf numFmtId="198" fontId="4" fillId="38" borderId="16" applyNumberFormat="0" applyProtection="0">
      <alignment horizontal="left" vertical="center" indent="1"/>
    </xf>
    <xf numFmtId="198" fontId="4" fillId="38" borderId="16" applyNumberFormat="0" applyProtection="0">
      <alignment horizontal="left" vertical="top" indent="1"/>
    </xf>
    <xf numFmtId="198" fontId="4" fillId="44" borderId="16" applyNumberFormat="0" applyProtection="0">
      <alignment horizontal="left" vertical="center" indent="1"/>
    </xf>
    <xf numFmtId="198" fontId="4" fillId="44" borderId="16" applyNumberFormat="0" applyProtection="0">
      <alignment horizontal="left" vertical="top" indent="1"/>
    </xf>
    <xf numFmtId="198" fontId="4" fillId="46" borderId="16" applyNumberFormat="0" applyProtection="0">
      <alignment horizontal="left" vertical="center" indent="1"/>
    </xf>
    <xf numFmtId="198" fontId="4" fillId="46" borderId="16" applyNumberFormat="0" applyProtection="0">
      <alignment horizontal="left" vertical="top" indent="1"/>
    </xf>
    <xf numFmtId="198" fontId="4" fillId="51" borderId="16" applyNumberFormat="0" applyProtection="0">
      <alignment horizontal="left" vertical="center" indent="1"/>
    </xf>
    <xf numFmtId="198" fontId="4" fillId="51" borderId="16" applyNumberFormat="0" applyProtection="0">
      <alignment horizontal="left" vertical="top" indent="1"/>
    </xf>
    <xf numFmtId="4" fontId="42" fillId="40" borderId="16" applyNumberFormat="0" applyProtection="0">
      <alignment horizontal="left" vertical="center" indent="1"/>
    </xf>
    <xf numFmtId="198" fontId="42" fillId="40" borderId="16" applyNumberFormat="0" applyProtection="0">
      <alignment horizontal="left" vertical="top" indent="1"/>
    </xf>
    <xf numFmtId="4" fontId="42" fillId="39" borderId="16" applyNumberFormat="0" applyProtection="0">
      <alignment horizontal="right" vertical="center"/>
    </xf>
    <xf numFmtId="4" fontId="42" fillId="50" borderId="16" applyNumberFormat="0" applyProtection="0">
      <alignment horizontal="left" vertical="center" indent="1"/>
    </xf>
    <xf numFmtId="198" fontId="42" fillId="44" borderId="16" applyNumberFormat="0" applyProtection="0">
      <alignment horizontal="left" vertical="top" indent="1"/>
    </xf>
    <xf numFmtId="4" fontId="80" fillId="17" borderId="0" applyNumberFormat="0" applyProtection="0">
      <alignment horizontal="left" vertical="center" indent="1"/>
    </xf>
    <xf numFmtId="4" fontId="45" fillId="39" borderId="16" applyNumberFormat="0" applyProtection="0">
      <alignment horizontal="right" vertical="center"/>
    </xf>
    <xf numFmtId="4" fontId="43" fillId="49" borderId="26" applyNumberFormat="0" applyProtection="0">
      <alignment horizontal="left" vertical="center" indent="1"/>
    </xf>
    <xf numFmtId="4" fontId="42" fillId="39" borderId="0" applyNumberFormat="0" applyProtection="0">
      <alignment horizontal="left" vertical="center" indent="1"/>
    </xf>
    <xf numFmtId="4" fontId="44" fillId="38" borderId="0" applyNumberFormat="0" applyProtection="0">
      <alignment horizontal="left" vertical="center" indent="1"/>
    </xf>
    <xf numFmtId="4" fontId="42" fillId="50" borderId="16" applyNumberFormat="0" applyProtection="0">
      <alignment horizontal="right" vertical="center"/>
    </xf>
    <xf numFmtId="4" fontId="42" fillId="39" borderId="0" applyNumberFormat="0" applyProtection="0">
      <alignment horizontal="left" vertical="center" indent="1"/>
    </xf>
    <xf numFmtId="4" fontId="42" fillId="44" borderId="0" applyNumberFormat="0" applyProtection="0">
      <alignment horizontal="left" vertical="center" indent="1"/>
    </xf>
    <xf numFmtId="198" fontId="4" fillId="38" borderId="16" applyNumberFormat="0" applyProtection="0">
      <alignment horizontal="left" vertical="center" indent="1"/>
    </xf>
    <xf numFmtId="198" fontId="4" fillId="38" borderId="16" applyNumberFormat="0" applyProtection="0">
      <alignment horizontal="left" vertical="top" indent="1"/>
    </xf>
    <xf numFmtId="198" fontId="4" fillId="44" borderId="16" applyNumberFormat="0" applyProtection="0">
      <alignment horizontal="left" vertical="center" indent="1"/>
    </xf>
    <xf numFmtId="198" fontId="4" fillId="44" borderId="16" applyNumberFormat="0" applyProtection="0">
      <alignment horizontal="left" vertical="top" indent="1"/>
    </xf>
    <xf numFmtId="198" fontId="4" fillId="46" borderId="16" applyNumberFormat="0" applyProtection="0">
      <alignment horizontal="left" vertical="center" indent="1"/>
    </xf>
    <xf numFmtId="198" fontId="4" fillId="46" borderId="16" applyNumberFormat="0" applyProtection="0">
      <alignment horizontal="left" vertical="top" indent="1"/>
    </xf>
    <xf numFmtId="198" fontId="4" fillId="51" borderId="16" applyNumberFormat="0" applyProtection="0">
      <alignment horizontal="left" vertical="center" indent="1"/>
    </xf>
    <xf numFmtId="198" fontId="4" fillId="51" borderId="16" applyNumberFormat="0" applyProtection="0">
      <alignment horizontal="left" vertical="top" indent="1"/>
    </xf>
    <xf numFmtId="4" fontId="42" fillId="40" borderId="16" applyNumberFormat="0" applyProtection="0">
      <alignment horizontal="left" vertical="center" indent="1"/>
    </xf>
    <xf numFmtId="198" fontId="42" fillId="40" borderId="16" applyNumberFormat="0" applyProtection="0">
      <alignment horizontal="left" vertical="top" indent="1"/>
    </xf>
    <xf numFmtId="4" fontId="42" fillId="39" borderId="16" applyNumberFormat="0" applyProtection="0">
      <alignment horizontal="right" vertical="center"/>
    </xf>
    <xf numFmtId="4" fontId="42" fillId="50" borderId="16" applyNumberFormat="0" applyProtection="0">
      <alignment horizontal="left" vertical="center" indent="1"/>
    </xf>
    <xf numFmtId="198" fontId="42" fillId="44" borderId="16" applyNumberFormat="0" applyProtection="0">
      <alignment horizontal="left" vertical="top" indent="1"/>
    </xf>
    <xf numFmtId="4" fontId="80" fillId="17" borderId="0" applyNumberFormat="0" applyProtection="0">
      <alignment horizontal="left" vertical="center" indent="1"/>
    </xf>
    <xf numFmtId="4" fontId="45" fillId="39" borderId="16" applyNumberFormat="0" applyProtection="0">
      <alignment horizontal="right" vertical="center"/>
    </xf>
    <xf numFmtId="198" fontId="78" fillId="0" borderId="0"/>
    <xf numFmtId="198" fontId="4" fillId="0" borderId="0"/>
    <xf numFmtId="9" fontId="78" fillId="0" borderId="0" applyFont="0" applyFill="0" applyBorder="0" applyAlignment="0" applyProtection="0"/>
    <xf numFmtId="198" fontId="4" fillId="0" borderId="0"/>
    <xf numFmtId="198" fontId="4" fillId="0" borderId="0"/>
    <xf numFmtId="198" fontId="4" fillId="0" borderId="0"/>
    <xf numFmtId="198" fontId="4" fillId="0" borderId="0" applyNumberFormat="0" applyProtection="0">
      <alignment horizontal="left" vertical="center" indent="6"/>
    </xf>
    <xf numFmtId="198" fontId="41" fillId="0" borderId="0"/>
    <xf numFmtId="198" fontId="4" fillId="0" borderId="0"/>
    <xf numFmtId="198" fontId="4" fillId="0" borderId="0"/>
    <xf numFmtId="198" fontId="4" fillId="0" borderId="0"/>
    <xf numFmtId="198" fontId="4" fillId="0" borderId="0"/>
    <xf numFmtId="186" fontId="4" fillId="0" borderId="0" applyFont="0" applyFill="0" applyBorder="0" applyAlignment="0" applyProtection="0"/>
    <xf numFmtId="186" fontId="4" fillId="0" borderId="0" applyFont="0" applyFill="0" applyBorder="0" applyAlignment="0" applyProtection="0"/>
    <xf numFmtId="198" fontId="4" fillId="0" borderId="0"/>
    <xf numFmtId="198" fontId="1" fillId="0" borderId="0"/>
    <xf numFmtId="9" fontId="78" fillId="0" borderId="0" applyFont="0" applyFill="0" applyBorder="0" applyAlignment="0" applyProtection="0"/>
    <xf numFmtId="198" fontId="4" fillId="0" borderId="0" applyNumberFormat="0" applyProtection="0">
      <alignment horizontal="left" vertical="center" indent="6"/>
    </xf>
    <xf numFmtId="198" fontId="4" fillId="0" borderId="0"/>
    <xf numFmtId="198" fontId="4" fillId="0" borderId="0"/>
    <xf numFmtId="198" fontId="4" fillId="0" borderId="0" applyNumberFormat="0" applyProtection="0">
      <alignment horizontal="left" vertical="center" indent="6"/>
    </xf>
    <xf numFmtId="9" fontId="1" fillId="0" borderId="0" applyFont="0" applyFill="0" applyBorder="0" applyAlignment="0" applyProtection="0"/>
    <xf numFmtId="9" fontId="4" fillId="0" borderId="0" applyFont="0" applyFill="0" applyBorder="0" applyAlignment="0" applyProtection="0"/>
    <xf numFmtId="192" fontId="4" fillId="0" borderId="0" applyFont="0" applyFill="0" applyBorder="0" applyAlignment="0" applyProtection="0"/>
    <xf numFmtId="198" fontId="4" fillId="0" borderId="0"/>
    <xf numFmtId="198" fontId="4" fillId="0" borderId="0"/>
    <xf numFmtId="198" fontId="4" fillId="0" borderId="0"/>
    <xf numFmtId="198" fontId="4" fillId="0" borderId="0"/>
    <xf numFmtId="198" fontId="4" fillId="0" borderId="0"/>
    <xf numFmtId="198" fontId="4" fillId="0" borderId="0"/>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46" borderId="22">
      <alignment horizontal="center" vertical="center"/>
    </xf>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0"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98" fontId="4" fillId="40" borderId="23" applyFont="0" applyFill="0" applyBorder="0" applyAlignment="0" applyProtection="0"/>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74" fillId="0" borderId="0"/>
    <xf numFmtId="198" fontId="74" fillId="0" borderId="0"/>
    <xf numFmtId="198" fontId="74" fillId="0" borderId="0"/>
    <xf numFmtId="178" fontId="4" fillId="0" borderId="0">
      <alignment horizontal="left" wrapText="1"/>
    </xf>
    <xf numFmtId="178" fontId="4" fillId="0" borderId="0">
      <alignment horizontal="left" wrapText="1"/>
    </xf>
    <xf numFmtId="198" fontId="74" fillId="0" borderId="0"/>
    <xf numFmtId="198" fontId="74" fillId="0" borderId="0"/>
    <xf numFmtId="198" fontId="74" fillId="0" borderId="0"/>
    <xf numFmtId="198" fontId="74" fillId="0" borderId="0"/>
    <xf numFmtId="198" fontId="74" fillId="0" borderId="0"/>
    <xf numFmtId="198" fontId="74" fillId="0" borderId="0"/>
    <xf numFmtId="198" fontId="74" fillId="0" borderId="0"/>
    <xf numFmtId="198" fontId="74" fillId="0" borderId="0"/>
    <xf numFmtId="198" fontId="74" fillId="0" borderId="0"/>
    <xf numFmtId="198" fontId="4" fillId="0" borderId="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xf numFmtId="198" fontId="4" fillId="0" borderId="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0">
      <protection locked="0"/>
    </xf>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98" fontId="4" fillId="0" borderId="24" applyNumberFormat="0" applyFill="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98"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Fon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40" borderId="0" applyNumberFormat="0" applyBorder="0" applyAlignment="0">
      <protection locked="0"/>
    </xf>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198" fontId="4" fillId="47" borderId="0" applyFont="0" applyBorder="0" applyAlignment="0" applyProtection="0">
      <alignment horizontal="right"/>
      <protection hidden="1"/>
    </xf>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198" fontId="47" fillId="0" borderId="0"/>
    <xf numFmtId="198" fontId="47" fillId="0" borderId="0"/>
    <xf numFmtId="198" fontId="47"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NumberFormat="0" applyProtection="0">
      <alignment horizontal="left" vertical="center" indent="6"/>
    </xf>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applyNumberFormat="0" applyProtection="0">
      <alignment horizontal="left" vertical="center" indent="6"/>
    </xf>
    <xf numFmtId="198" fontId="4" fillId="0" borderId="0" applyNumberFormat="0" applyProtection="0">
      <alignment horizontal="left" vertical="center" indent="6"/>
    </xf>
    <xf numFmtId="198" fontId="4" fillId="0" borderId="0" applyNumberFormat="0" applyProtection="0">
      <alignment horizontal="left" vertical="center" indent="6"/>
    </xf>
    <xf numFmtId="198" fontId="4" fillId="0" borderId="0"/>
    <xf numFmtId="198" fontId="4" fillId="0" borderId="0"/>
    <xf numFmtId="198" fontId="4" fillId="0" borderId="0" applyNumberFormat="0" applyProtection="0">
      <alignment horizontal="left" vertical="center" indent="6"/>
    </xf>
    <xf numFmtId="198" fontId="4" fillId="0" borderId="0" applyNumberFormat="0" applyProtection="0">
      <alignment horizontal="left" vertical="center" indent="6"/>
    </xf>
    <xf numFmtId="198" fontId="4" fillId="0" borderId="0" applyNumberFormat="0" applyProtection="0">
      <alignment horizontal="left" vertical="center" indent="6"/>
    </xf>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98" fontId="4" fillId="0" borderId="0" applyFont="0" applyFill="0" applyBorder="0" applyAlignment="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198" fontId="4" fillId="0" borderId="0" applyNumberFormat="0" applyFill="0" applyBorder="0" applyAlignment="0" applyProtection="0">
      <alignment horizontal="left"/>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4" fontId="51" fillId="32" borderId="16" applyNumberFormat="0" applyProtection="0">
      <alignment vertical="center"/>
    </xf>
    <xf numFmtId="198" fontId="46" fillId="14" borderId="16" applyNumberFormat="0" applyProtection="0">
      <alignment horizontal="left" vertical="top" indent="1"/>
    </xf>
    <xf numFmtId="198" fontId="46" fillId="14" borderId="16" applyNumberFormat="0" applyProtection="0">
      <alignment horizontal="left" vertical="top" indent="1"/>
    </xf>
    <xf numFmtId="198" fontId="46" fillId="14" borderId="16" applyNumberFormat="0" applyProtection="0">
      <alignment horizontal="left" vertical="top" indent="1"/>
    </xf>
    <xf numFmtId="198" fontId="46" fillId="14" borderId="16" applyNumberFormat="0" applyProtection="0">
      <alignment horizontal="left" vertical="top" indent="1"/>
    </xf>
    <xf numFmtId="198" fontId="46" fillId="14" borderId="16" applyNumberFormat="0" applyProtection="0">
      <alignment horizontal="left" vertical="top" indent="1"/>
    </xf>
    <xf numFmtId="198" fontId="46" fillId="14" borderId="16" applyNumberFormat="0" applyProtection="0">
      <alignment horizontal="left" vertical="top" indent="1"/>
    </xf>
    <xf numFmtId="198" fontId="46" fillId="14" borderId="16" applyNumberFormat="0" applyProtection="0">
      <alignment horizontal="left" vertical="top" indent="1"/>
    </xf>
    <xf numFmtId="198" fontId="46" fillId="14" borderId="16" applyNumberFormat="0" applyProtection="0">
      <alignment horizontal="left" vertical="top" indent="1"/>
    </xf>
    <xf numFmtId="198" fontId="46" fillId="14" borderId="16" applyNumberFormat="0" applyProtection="0">
      <alignment horizontal="left" vertical="top" indent="1"/>
    </xf>
    <xf numFmtId="4" fontId="42" fillId="11" borderId="16" applyNumberFormat="0" applyProtection="0">
      <alignment horizontal="right" vertical="center"/>
    </xf>
    <xf numFmtId="4" fontId="42" fillId="11" borderId="16" applyNumberFormat="0" applyProtection="0">
      <alignment horizontal="right" vertical="center"/>
    </xf>
    <xf numFmtId="4" fontId="42" fillId="11" borderId="16" applyNumberFormat="0" applyProtection="0">
      <alignment horizontal="right" vertical="center"/>
    </xf>
    <xf numFmtId="4" fontId="42" fillId="11" borderId="16" applyNumberFormat="0" applyProtection="0">
      <alignment horizontal="right" vertical="center"/>
    </xf>
    <xf numFmtId="4" fontId="42" fillId="11" borderId="16" applyNumberFormat="0" applyProtection="0">
      <alignment horizontal="right" vertical="center"/>
    </xf>
    <xf numFmtId="4" fontId="42" fillId="11" borderId="16" applyNumberFormat="0" applyProtection="0">
      <alignment horizontal="right" vertical="center"/>
    </xf>
    <xf numFmtId="4" fontId="42" fillId="11"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19"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24"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3"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34"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7"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28"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5"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2" fillId="36" borderId="16" applyNumberFormat="0" applyProtection="0">
      <alignment horizontal="right" vertical="center"/>
    </xf>
    <xf numFmtId="4" fontId="44" fillId="38" borderId="0" applyNumberFormat="0" applyProtection="0">
      <alignment horizontal="left" vertical="center" indent="1"/>
    </xf>
    <xf numFmtId="4" fontId="42" fillId="39" borderId="0" applyNumberFormat="0" applyProtection="0">
      <alignment horizontal="left" vertical="center" indent="1"/>
    </xf>
    <xf numFmtId="4" fontId="50" fillId="30" borderId="0"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4" fontId="42" fillId="40" borderId="16" applyNumberFormat="0" applyProtection="0">
      <alignment vertical="center"/>
    </xf>
    <xf numFmtId="4" fontId="42" fillId="40" borderId="16" applyNumberFormat="0" applyProtection="0">
      <alignment vertical="center"/>
    </xf>
    <xf numFmtId="4" fontId="42" fillId="40" borderId="16" applyNumberFormat="0" applyProtection="0">
      <alignment vertical="center"/>
    </xf>
    <xf numFmtId="4" fontId="42" fillId="40" borderId="16" applyNumberFormat="0" applyProtection="0">
      <alignment vertical="center"/>
    </xf>
    <xf numFmtId="4" fontId="42" fillId="40" borderId="16" applyNumberFormat="0" applyProtection="0">
      <alignment vertical="center"/>
    </xf>
    <xf numFmtId="4" fontId="42" fillId="40" borderId="16" applyNumberFormat="0" applyProtection="0">
      <alignment vertical="center"/>
    </xf>
    <xf numFmtId="4" fontId="4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4" fontId="52" fillId="40" borderId="16" applyNumberFormat="0" applyProtection="0">
      <alignment vertical="center"/>
    </xf>
    <xf numFmtId="198" fontId="42" fillId="40" borderId="16" applyNumberFormat="0" applyProtection="0">
      <alignment horizontal="left" vertical="top" indent="1"/>
    </xf>
    <xf numFmtId="198" fontId="42" fillId="40" borderId="16" applyNumberFormat="0" applyProtection="0">
      <alignment horizontal="left" vertical="top" indent="1"/>
    </xf>
    <xf numFmtId="198" fontId="42" fillId="40" borderId="16" applyNumberFormat="0" applyProtection="0">
      <alignment horizontal="left" vertical="top" indent="1"/>
    </xf>
    <xf numFmtId="198" fontId="42" fillId="40" borderId="16" applyNumberFormat="0" applyProtection="0">
      <alignment horizontal="left" vertical="top" indent="1"/>
    </xf>
    <xf numFmtId="198" fontId="42" fillId="40" borderId="16" applyNumberFormat="0" applyProtection="0">
      <alignment horizontal="left" vertical="top" indent="1"/>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4" fontId="52" fillId="39" borderId="16" applyNumberFormat="0" applyProtection="0">
      <alignment horizontal="right" vertical="center"/>
    </xf>
    <xf numFmtId="198" fontId="50" fillId="14" borderId="15" applyNumberFormat="0" applyProtection="0">
      <alignment horizontal="left" vertical="top" indent="1"/>
    </xf>
    <xf numFmtId="198" fontId="50" fillId="14" borderId="15" applyNumberFormat="0" applyProtection="0">
      <alignment horizontal="left" vertical="top" indent="1"/>
    </xf>
    <xf numFmtId="198" fontId="50" fillId="14" borderId="15" applyNumberFormat="0" applyProtection="0">
      <alignment horizontal="left" vertical="top" indent="1"/>
    </xf>
    <xf numFmtId="198" fontId="50" fillId="14" borderId="15" applyNumberFormat="0" applyProtection="0">
      <alignment horizontal="left" vertical="top" indent="1"/>
    </xf>
    <xf numFmtId="198" fontId="50" fillId="14" borderId="15" applyNumberFormat="0" applyProtection="0">
      <alignment horizontal="left" vertical="top" indent="1"/>
    </xf>
    <xf numFmtId="198" fontId="50" fillId="14" borderId="15" applyNumberFormat="0" applyProtection="0">
      <alignment horizontal="left" vertical="top" indent="1"/>
    </xf>
    <xf numFmtId="198" fontId="50" fillId="14" borderId="15" applyNumberFormat="0" applyProtection="0">
      <alignment horizontal="left" vertical="top" indent="1"/>
    </xf>
    <xf numFmtId="198" fontId="50" fillId="14" borderId="15" applyNumberFormat="0" applyProtection="0">
      <alignment horizontal="left" vertical="top" indent="1"/>
    </xf>
    <xf numFmtId="198" fontId="50" fillId="14" borderId="15" applyNumberFormat="0" applyProtection="0">
      <alignment horizontal="left" vertical="top" indent="1"/>
    </xf>
    <xf numFmtId="4" fontId="46" fillId="0" borderId="0" applyNumberFormat="0" applyProtection="0">
      <alignment horizontal="left" vertical="center" indent="6"/>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8" borderId="0"/>
    <xf numFmtId="198" fontId="4" fillId="48" borderId="0"/>
    <xf numFmtId="198" fontId="4" fillId="48" borderId="0"/>
    <xf numFmtId="198" fontId="4" fillId="48" borderId="0"/>
    <xf numFmtId="198" fontId="4" fillId="48" borderId="0"/>
    <xf numFmtId="198" fontId="4" fillId="48" borderId="0"/>
    <xf numFmtId="198" fontId="4" fillId="48" borderId="0"/>
    <xf numFmtId="198" fontId="4" fillId="48" borderId="0"/>
    <xf numFmtId="198" fontId="4" fillId="48" borderId="0"/>
    <xf numFmtId="198" fontId="4" fillId="48" borderId="0"/>
    <xf numFmtId="198" fontId="4" fillId="48" borderId="0"/>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98" fontId="4" fillId="42" borderId="0" applyNumberFormat="0" applyFont="0" applyBorder="0" applyAlignment="0">
      <protection hidden="1"/>
    </xf>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198" fontId="4" fillId="0" borderId="0" applyFill="0" applyBorder="0" applyAlignment="0" applyProtection="0">
      <alignment horizontal="right"/>
    </xf>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applyNumberFormat="0" applyFill="0" applyBorder="0" applyAlignment="0" applyProtection="0"/>
    <xf numFmtId="198" fontId="4" fillId="0" borderId="0"/>
    <xf numFmtId="198" fontId="1" fillId="0" borderId="0"/>
    <xf numFmtId="198" fontId="4" fillId="0" borderId="0"/>
    <xf numFmtId="38" fontId="84" fillId="0" borderId="0" applyFont="0" applyFill="0" applyBorder="0" applyAlignment="0" applyProtection="0"/>
    <xf numFmtId="3"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5" fontId="85" fillId="0" borderId="0" applyFont="0" applyFill="0" applyBorder="0" applyAlignment="0" applyProtection="0"/>
    <xf numFmtId="198" fontId="47" fillId="0" borderId="0"/>
    <xf numFmtId="198" fontId="4" fillId="0" borderId="0"/>
    <xf numFmtId="198" fontId="4" fillId="0" borderId="0" applyNumberFormat="0" applyFill="0" applyBorder="0" applyAlignment="0" applyProtection="0"/>
    <xf numFmtId="198" fontId="4" fillId="0" borderId="0" applyNumberForma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8" fontId="4" fillId="0" borderId="0"/>
    <xf numFmtId="198" fontId="4" fillId="0" borderId="0"/>
    <xf numFmtId="198" fontId="4" fillId="0" borderId="0"/>
    <xf numFmtId="198" fontId="41" fillId="0" borderId="0"/>
    <xf numFmtId="198" fontId="41" fillId="0" borderId="0"/>
    <xf numFmtId="198" fontId="4" fillId="0" borderId="0"/>
    <xf numFmtId="4" fontId="50" fillId="30" borderId="0" applyNumberFormat="0" applyProtection="0">
      <alignment horizontal="left" vertical="center" indent="1"/>
    </xf>
    <xf numFmtId="4" fontId="50" fillId="30" borderId="0" applyNumberFormat="0" applyProtection="0">
      <alignment horizontal="left" vertical="center" indent="1"/>
    </xf>
    <xf numFmtId="4" fontId="50"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4" fontId="42" fillId="30" borderId="0"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16" borderId="15" applyNumberFormat="0" applyProtection="0">
      <alignment horizontal="left" vertical="center"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198" fontId="4" fillId="20" borderId="15" applyNumberFormat="0" applyProtection="0">
      <alignment horizontal="left" vertical="top" indent="1"/>
    </xf>
    <xf numFmtId="4" fontId="86" fillId="0" borderId="0" applyNumberFormat="0" applyProtection="0">
      <alignment horizontal="left" vertical="center" indent="6"/>
    </xf>
    <xf numFmtId="4" fontId="86" fillId="0" borderId="0" applyNumberFormat="0" applyProtection="0">
      <alignment horizontal="left" vertical="center" indent="6"/>
    </xf>
    <xf numFmtId="4" fontId="86"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4" fontId="53" fillId="0" borderId="0" applyNumberFormat="0" applyProtection="0">
      <alignment horizontal="left" vertical="center" indent="6"/>
    </xf>
    <xf numFmtId="198" fontId="4" fillId="0" borderId="0"/>
    <xf numFmtId="198" fontId="4" fillId="0" borderId="0"/>
    <xf numFmtId="198" fontId="4" fillId="0" borderId="0"/>
    <xf numFmtId="198" fontId="59" fillId="12" borderId="0" applyNumberFormat="0" applyBorder="0" applyAlignment="0" applyProtection="0"/>
    <xf numFmtId="198" fontId="59" fillId="12"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17" borderId="0" applyNumberFormat="0" applyBorder="0" applyAlignment="0" applyProtection="0"/>
    <xf numFmtId="198" fontId="59" fillId="17"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3" borderId="0" applyNumberFormat="0" applyBorder="0" applyAlignment="0" applyProtection="0"/>
    <xf numFmtId="198" fontId="59" fillId="13" borderId="0" applyNumberFormat="0" applyBorder="0" applyAlignment="0" applyProtection="0"/>
    <xf numFmtId="198" fontId="59" fillId="15" borderId="0" applyNumberFormat="0" applyBorder="0" applyAlignment="0" applyProtection="0"/>
    <xf numFmtId="198" fontId="59" fillId="15" borderId="0" applyNumberFormat="0" applyBorder="0" applyAlignment="0" applyProtection="0"/>
    <xf numFmtId="198" fontId="59" fillId="21" borderId="0" applyNumberFormat="0" applyBorder="0" applyAlignment="0" applyProtection="0"/>
    <xf numFmtId="198" fontId="59" fillId="21" borderId="0" applyNumberFormat="0" applyBorder="0" applyAlignment="0" applyProtection="0"/>
    <xf numFmtId="198" fontId="59" fillId="12" borderId="0" applyNumberFormat="0" applyBorder="0" applyAlignment="0" applyProtection="0"/>
    <xf numFmtId="198" fontId="59" fillId="12" borderId="0" applyNumberFormat="0" applyBorder="0" applyAlignment="0" applyProtection="0"/>
    <xf numFmtId="198" fontId="59" fillId="18" borderId="0" applyNumberFormat="0" applyBorder="0" applyAlignment="0" applyProtection="0"/>
    <xf numFmtId="198" fontId="59" fillId="18" borderId="0" applyNumberFormat="0" applyBorder="0" applyAlignment="0" applyProtection="0"/>
    <xf numFmtId="198" fontId="60" fillId="22" borderId="0" applyNumberFormat="0" applyBorder="0" applyAlignment="0" applyProtection="0"/>
    <xf numFmtId="198" fontId="60" fillId="22" borderId="0" applyNumberFormat="0" applyBorder="0" applyAlignment="0" applyProtection="0"/>
    <xf numFmtId="198" fontId="60" fillId="20" borderId="0" applyNumberFormat="0" applyBorder="0" applyAlignment="0" applyProtection="0"/>
    <xf numFmtId="198" fontId="60" fillId="20" borderId="0" applyNumberFormat="0" applyBorder="0" applyAlignment="0" applyProtection="0"/>
    <xf numFmtId="198" fontId="60" fillId="15" borderId="0" applyNumberFormat="0" applyBorder="0" applyAlignment="0" applyProtection="0"/>
    <xf numFmtId="198" fontId="60" fillId="15" borderId="0" applyNumberFormat="0" applyBorder="0" applyAlignment="0" applyProtection="0"/>
    <xf numFmtId="198" fontId="60" fillId="21" borderId="0" applyNumberFormat="0" applyBorder="0" applyAlignment="0" applyProtection="0"/>
    <xf numFmtId="198" fontId="60" fillId="21" borderId="0" applyNumberFormat="0" applyBorder="0" applyAlignment="0" applyProtection="0"/>
    <xf numFmtId="198" fontId="60" fillId="23" borderId="0" applyNumberFormat="0" applyBorder="0" applyAlignment="0" applyProtection="0"/>
    <xf numFmtId="198" fontId="60" fillId="23" borderId="0" applyNumberFormat="0" applyBorder="0" applyAlignment="0" applyProtection="0"/>
    <xf numFmtId="198" fontId="60" fillId="18" borderId="0" applyNumberFormat="0" applyBorder="0" applyAlignment="0" applyProtection="0"/>
    <xf numFmtId="198" fontId="60" fillId="18" borderId="0" applyNumberFormat="0" applyBorder="0" applyAlignment="0" applyProtection="0"/>
    <xf numFmtId="198" fontId="61" fillId="15" borderId="0" applyNumberFormat="0" applyBorder="0" applyAlignment="0" applyProtection="0"/>
    <xf numFmtId="198" fontId="61" fillId="15" borderId="0" applyNumberFormat="0" applyBorder="0" applyAlignment="0" applyProtection="0"/>
    <xf numFmtId="198" fontId="62" fillId="24" borderId="10" applyNumberFormat="0" applyAlignment="0" applyProtection="0"/>
    <xf numFmtId="198" fontId="62" fillId="24" borderId="10" applyNumberFormat="0" applyAlignment="0" applyProtection="0"/>
    <xf numFmtId="198" fontId="63" fillId="25" borderId="11" applyNumberFormat="0" applyAlignment="0" applyProtection="0"/>
    <xf numFmtId="198" fontId="63" fillId="25" borderId="11" applyNumberFormat="0" applyAlignment="0" applyProtection="0"/>
    <xf numFmtId="198" fontId="64" fillId="0" borderId="12" applyNumberFormat="0" applyFill="0" applyAlignment="0" applyProtection="0"/>
    <xf numFmtId="198" fontId="64" fillId="0" borderId="12" applyNumberFormat="0" applyFill="0" applyAlignment="0" applyProtection="0"/>
    <xf numFmtId="198" fontId="65" fillId="0" borderId="0" applyNumberFormat="0" applyFill="0" applyBorder="0" applyAlignment="0" applyProtection="0"/>
    <xf numFmtId="198" fontId="65" fillId="0" borderId="0" applyNumberFormat="0" applyFill="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0" fillId="29" borderId="0" applyNumberFormat="0" applyBorder="0" applyAlignment="0" applyProtection="0"/>
    <xf numFmtId="198" fontId="60" fillId="29" borderId="0" applyNumberFormat="0" applyBorder="0" applyAlignment="0" applyProtection="0"/>
    <xf numFmtId="198" fontId="60" fillId="30" borderId="0" applyNumberFormat="0" applyBorder="0" applyAlignment="0" applyProtection="0"/>
    <xf numFmtId="198" fontId="60" fillId="30" borderId="0" applyNumberFormat="0" applyBorder="0" applyAlignment="0" applyProtection="0"/>
    <xf numFmtId="198" fontId="60" fillId="26" borderId="0" applyNumberFormat="0" applyBorder="0" applyAlignment="0" applyProtection="0"/>
    <xf numFmtId="198" fontId="60" fillId="26" borderId="0" applyNumberFormat="0" applyBorder="0" applyAlignment="0" applyProtection="0"/>
    <xf numFmtId="198" fontId="60" fillId="27" borderId="0" applyNumberFormat="0" applyBorder="0" applyAlignment="0" applyProtection="0"/>
    <xf numFmtId="198" fontId="60" fillId="27" borderId="0" applyNumberFormat="0" applyBorder="0" applyAlignment="0" applyProtection="0"/>
    <xf numFmtId="198" fontId="66" fillId="18" borderId="10" applyNumberFormat="0" applyAlignment="0" applyProtection="0"/>
    <xf numFmtId="198" fontId="66" fillId="18" borderId="10" applyNumberFormat="0" applyAlignment="0" applyProtection="0"/>
    <xf numFmtId="189" fontId="4" fillId="0" borderId="0" applyFill="0" applyBorder="0" applyAlignment="0" applyProtection="0"/>
    <xf numFmtId="189" fontId="4" fillId="0" borderId="0" applyFill="0" applyBorder="0" applyAlignment="0" applyProtection="0"/>
    <xf numFmtId="2" fontId="4" fillId="0" borderId="0" applyFill="0" applyBorder="0" applyAlignment="0" applyProtection="0"/>
    <xf numFmtId="2" fontId="4" fillId="0" borderId="0" applyFill="0" applyBorder="0" applyAlignment="0" applyProtection="0"/>
    <xf numFmtId="198" fontId="67" fillId="11" borderId="0" applyNumberFormat="0" applyBorder="0" applyAlignment="0" applyProtection="0"/>
    <xf numFmtId="198" fontId="67" fillId="11" borderId="0" applyNumberFormat="0" applyBorder="0" applyAlignment="0" applyProtection="0"/>
    <xf numFmtId="190"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91" fontId="4" fillId="0" borderId="0" applyFill="0" applyBorder="0" applyAlignment="0" applyProtection="0"/>
    <xf numFmtId="198" fontId="68" fillId="14" borderId="0" applyNumberFormat="0" applyBorder="0" applyAlignment="0" applyProtection="0"/>
    <xf numFmtId="198" fontId="68" fillId="14" borderId="0" applyNumberFormat="0" applyBorder="0" applyAlignment="0" applyProtection="0"/>
    <xf numFmtId="198" fontId="4" fillId="0" borderId="0"/>
    <xf numFmtId="198" fontId="4" fillId="0" borderId="0"/>
    <xf numFmtId="198" fontId="4" fillId="0" borderId="0"/>
    <xf numFmtId="198" fontId="4" fillId="0" borderId="0" applyNumberFormat="0" applyProtection="0">
      <alignment horizontal="left" vertical="center" indent="6"/>
    </xf>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98" fontId="4" fillId="31" borderId="13" applyNumberFormat="0" applyFont="0" applyAlignment="0" applyProtection="0"/>
    <xf numFmtId="10" fontId="4" fillId="0" borderId="0" applyFill="0" applyBorder="0" applyAlignment="0" applyProtection="0"/>
    <xf numFmtId="10"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9" fontId="4" fillId="0" borderId="0" applyFill="0" applyBorder="0" applyAlignment="0" applyProtection="0"/>
    <xf numFmtId="39" fontId="4" fillId="0" borderId="0" applyFill="0" applyBorder="0" applyAlignment="0" applyProtection="0"/>
    <xf numFmtId="37" fontId="4" fillId="0" borderId="0" applyFill="0" applyBorder="0" applyAlignment="0" applyProtection="0"/>
    <xf numFmtId="37" fontId="4" fillId="0" borderId="0" applyFill="0" applyBorder="0" applyAlignment="0" applyProtection="0"/>
    <xf numFmtId="198" fontId="69" fillId="24" borderId="14" applyNumberFormat="0" applyAlignment="0" applyProtection="0"/>
    <xf numFmtId="198" fontId="69" fillId="24" borderId="14" applyNumberFormat="0" applyAlignment="0" applyProtection="0"/>
    <xf numFmtId="198" fontId="70" fillId="0" borderId="0" applyNumberFormat="0" applyFill="0" applyBorder="0" applyAlignment="0" applyProtection="0"/>
    <xf numFmtId="198" fontId="70" fillId="0" borderId="0" applyNumberFormat="0" applyFill="0" applyBorder="0" applyAlignment="0" applyProtection="0"/>
    <xf numFmtId="198" fontId="71" fillId="0" borderId="0" applyNumberFormat="0" applyFill="0" applyBorder="0" applyAlignment="0" applyProtection="0"/>
    <xf numFmtId="198" fontId="71" fillId="0" borderId="0" applyNumberFormat="0" applyFill="0" applyBorder="0" applyAlignment="0" applyProtection="0"/>
    <xf numFmtId="198" fontId="72" fillId="0" borderId="17" applyNumberFormat="0" applyFill="0" applyAlignment="0" applyProtection="0"/>
    <xf numFmtId="198" fontId="72" fillId="0" borderId="17" applyNumberFormat="0" applyFill="0" applyAlignment="0" applyProtection="0"/>
    <xf numFmtId="198" fontId="58" fillId="0" borderId="0" applyNumberFormat="0" applyFill="0" applyBorder="0" applyAlignment="0" applyProtection="0"/>
    <xf numFmtId="198" fontId="58" fillId="0" borderId="0" applyNumberFormat="0" applyFill="0" applyBorder="0" applyAlignment="0" applyProtection="0"/>
    <xf numFmtId="198" fontId="73" fillId="0" borderId="18" applyNumberFormat="0" applyFill="0" applyAlignment="0" applyProtection="0"/>
    <xf numFmtId="198" fontId="73" fillId="0" borderId="18" applyNumberFormat="0" applyFill="0" applyAlignment="0" applyProtection="0"/>
    <xf numFmtId="198" fontId="65" fillId="0" borderId="19" applyNumberFormat="0" applyFill="0" applyAlignment="0" applyProtection="0"/>
    <xf numFmtId="198" fontId="65" fillId="0" borderId="19" applyNumberFormat="0" applyFill="0" applyAlignment="0" applyProtection="0"/>
    <xf numFmtId="198" fontId="69" fillId="0" borderId="20" applyNumberFormat="0" applyFill="0" applyAlignment="0" applyProtection="0"/>
    <xf numFmtId="198" fontId="69" fillId="0" borderId="20" applyNumberFormat="0" applyFill="0" applyAlignment="0" applyProtection="0"/>
    <xf numFmtId="198" fontId="41" fillId="0" borderId="0"/>
    <xf numFmtId="9" fontId="41" fillId="0" borderId="0" applyFont="0" applyFill="0" applyBorder="0" applyAlignment="0" applyProtection="0"/>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98" fontId="89" fillId="52" borderId="0" applyNumberFormat="0" applyBorder="0" applyAlignment="0" applyProtection="0"/>
    <xf numFmtId="198" fontId="89" fillId="11" borderId="0" applyNumberFormat="0" applyBorder="0" applyAlignment="0" applyProtection="0"/>
    <xf numFmtId="198" fontId="89" fillId="53" borderId="0" applyNumberFormat="0" applyBorder="0" applyAlignment="0" applyProtection="0"/>
    <xf numFmtId="198" fontId="89" fillId="54" borderId="0" applyNumberFormat="0" applyBorder="0" applyAlignment="0" applyProtection="0"/>
    <xf numFmtId="198" fontId="89" fillId="55" borderId="0" applyNumberFormat="0" applyBorder="0" applyAlignment="0" applyProtection="0"/>
    <xf numFmtId="198" fontId="89" fillId="18"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11"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31"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16"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9" borderId="0" applyNumberFormat="0" applyBorder="0" applyAlignment="0" applyProtection="0"/>
    <xf numFmtId="198" fontId="90" fillId="16"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90" fillId="31" borderId="0" applyNumberFormat="0" applyBorder="0" applyAlignment="0" applyProtection="0"/>
    <xf numFmtId="198" fontId="89" fillId="56" borderId="0" applyNumberFormat="0" applyBorder="0" applyAlignment="0" applyProtection="0"/>
    <xf numFmtId="198" fontId="89" fillId="19" borderId="0" applyNumberFormat="0" applyBorder="0" applyAlignment="0" applyProtection="0"/>
    <xf numFmtId="198" fontId="89" fillId="36" borderId="0" applyNumberFormat="0" applyBorder="0" applyAlignment="0" applyProtection="0"/>
    <xf numFmtId="198" fontId="89" fillId="54" borderId="0" applyNumberFormat="0" applyBorder="0" applyAlignment="0" applyProtection="0"/>
    <xf numFmtId="198" fontId="89" fillId="56" borderId="0" applyNumberFormat="0" applyBorder="0" applyAlignment="0" applyProtection="0"/>
    <xf numFmtId="198" fontId="89" fillId="33"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11"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14"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20" borderId="0" applyNumberFormat="0" applyBorder="0" applyAlignment="0" applyProtection="0"/>
    <xf numFmtId="198" fontId="90" fillId="16"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11"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56" borderId="0" applyNumberFormat="0" applyBorder="0" applyAlignment="0" applyProtection="0"/>
    <xf numFmtId="198" fontId="90" fillId="11"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0" fillId="14" borderId="0" applyNumberFormat="0" applyBorder="0" applyAlignment="0" applyProtection="0"/>
    <xf numFmtId="198" fontId="91" fillId="57" borderId="0" applyNumberFormat="0" applyBorder="0" applyAlignment="0" applyProtection="0"/>
    <xf numFmtId="198" fontId="91" fillId="57" borderId="0" applyNumberFormat="0" applyBorder="0" applyAlignment="0" applyProtection="0"/>
    <xf numFmtId="198" fontId="91" fillId="26" borderId="0" applyNumberFormat="0" applyBorder="0" applyAlignment="0" applyProtection="0"/>
    <xf numFmtId="198" fontId="91" fillId="19" borderId="0" applyNumberFormat="0" applyBorder="0" applyAlignment="0" applyProtection="0"/>
    <xf numFmtId="198" fontId="91" fillId="36" borderId="0" applyNumberFormat="0" applyBorder="0" applyAlignment="0" applyProtection="0"/>
    <xf numFmtId="198" fontId="91" fillId="58" borderId="0" applyNumberFormat="0" applyBorder="0" applyAlignment="0" applyProtection="0"/>
    <xf numFmtId="198" fontId="91" fillId="26" borderId="0" applyNumberFormat="0" applyBorder="0" applyAlignment="0" applyProtection="0"/>
    <xf numFmtId="198" fontId="91" fillId="34"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1" fillId="11"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2" fillId="19" borderId="0" applyNumberFormat="0" applyBorder="0" applyAlignment="0" applyProtection="0"/>
    <xf numFmtId="198" fontId="91"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1" fillId="16"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2" fillId="11" borderId="0" applyNumberFormat="0" applyBorder="0" applyAlignment="0" applyProtection="0"/>
    <xf numFmtId="198" fontId="91" fillId="30"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2" fillId="26" borderId="0" applyNumberFormat="0" applyBorder="0" applyAlignment="0" applyProtection="0"/>
    <xf numFmtId="198" fontId="91" fillId="11"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2" fillId="14" borderId="0" applyNumberFormat="0" applyBorder="0" applyAlignment="0" applyProtection="0"/>
    <xf numFmtId="198" fontId="91" fillId="14" borderId="0" applyNumberFormat="0" applyBorder="0" applyAlignment="0" applyProtection="0"/>
    <xf numFmtId="198" fontId="91" fillId="59" borderId="0" applyNumberFormat="0" applyBorder="0" applyAlignment="0" applyProtection="0"/>
    <xf numFmtId="198" fontId="91" fillId="24" borderId="0" applyNumberFormat="0" applyBorder="0" applyAlignment="0" applyProtection="0"/>
    <xf numFmtId="198" fontId="91" fillId="28" borderId="0" applyNumberFormat="0" applyBorder="0" applyAlignment="0" applyProtection="0"/>
    <xf numFmtId="198" fontId="91" fillId="58" borderId="0" applyNumberFormat="0" applyBorder="0" applyAlignment="0" applyProtection="0"/>
    <xf numFmtId="198" fontId="91" fillId="26" borderId="0" applyNumberFormat="0" applyBorder="0" applyAlignment="0" applyProtection="0"/>
    <xf numFmtId="198" fontId="91" fillId="27" borderId="0" applyNumberFormat="0" applyBorder="0" applyAlignment="0" applyProtection="0"/>
    <xf numFmtId="198" fontId="93" fillId="11"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4" fillId="53" borderId="0" applyNumberFormat="0" applyBorder="0" applyAlignment="0" applyProtection="0"/>
    <xf numFmtId="198" fontId="95" fillId="20"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5" fillId="16" borderId="28"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6" fillId="25" borderId="11" applyNumberFormat="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7" fillId="0" borderId="12" applyNumberFormat="0" applyFill="0" applyAlignment="0" applyProtection="0"/>
    <xf numFmtId="198" fontId="98" fillId="25" borderId="11" applyNumberFormat="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99" fillId="0" borderId="0" applyNumberFormat="0" applyFill="0" applyBorder="0" applyAlignment="0" applyProtection="0"/>
    <xf numFmtId="198" fontId="100" fillId="0" borderId="0" applyNumberFormat="0" applyFill="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2" fillId="20" borderId="0" applyNumberFormat="0" applyBorder="0" applyAlignment="0" applyProtection="0"/>
    <xf numFmtId="198" fontId="91" fillId="23"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2" fillId="24" borderId="0" applyNumberFormat="0" applyBorder="0" applyAlignment="0" applyProtection="0"/>
    <xf numFmtId="198" fontId="91" fillId="33"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2" fillId="28" borderId="0" applyNumberFormat="0" applyBorder="0" applyAlignment="0" applyProtection="0"/>
    <xf numFmtId="198" fontId="91" fillId="16"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2" fillId="60" borderId="0" applyNumberFormat="0" applyBorder="0" applyAlignment="0" applyProtection="0"/>
    <xf numFmtId="198" fontId="91" fillId="59"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2" fillId="27" borderId="0" applyNumberFormat="0" applyBorder="0" applyAlignment="0" applyProtection="0"/>
    <xf numFmtId="198" fontId="91" fillId="60"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2" fillId="34" borderId="0" applyNumberFormat="0" applyBorder="0" applyAlignment="0" applyProtection="0"/>
    <xf numFmtId="198" fontId="91" fillId="33" borderId="0" applyNumberFormat="0" applyBorder="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90" fillId="14" borderId="28" applyNumberFormat="0" applyAlignment="0" applyProtection="0"/>
    <xf numFmtId="198" fontId="101" fillId="0" borderId="0" applyNumberFormat="0" applyFill="0" applyBorder="0" applyAlignment="0" applyProtection="0"/>
    <xf numFmtId="198" fontId="94" fillId="53" borderId="0" applyNumberFormat="0" applyBorder="0" applyAlignment="0" applyProtection="0"/>
    <xf numFmtId="198" fontId="102" fillId="0" borderId="29" applyNumberFormat="0" applyFill="0" applyAlignment="0" applyProtection="0"/>
    <xf numFmtId="198" fontId="102" fillId="0" borderId="0" applyNumberFormat="0" applyFill="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3" fillId="11" borderId="0" applyNumberFormat="0" applyBorder="0" applyAlignment="0" applyProtection="0"/>
    <xf numFmtId="198" fontId="90" fillId="18" borderId="28" applyNumberFormat="0" applyAlignment="0" applyProtection="0"/>
    <xf numFmtId="198" fontId="103" fillId="18" borderId="28" applyNumberFormat="0" applyAlignment="0" applyProtection="0"/>
    <xf numFmtId="198" fontId="97" fillId="0" borderId="12" applyNumberFormat="0" applyFill="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5" fontId="90" fillId="0" borderId="0" applyFont="0" applyFill="0" applyBorder="0" applyAlignment="0" applyProtection="0"/>
    <xf numFmtId="165" fontId="90" fillId="0" borderId="0" applyFont="0" applyFill="0" applyBorder="0" applyAlignment="0" applyProtection="0"/>
    <xf numFmtId="165" fontId="90" fillId="0" borderId="0" applyFont="0" applyFill="0" applyBorder="0" applyAlignment="0" applyProtection="0"/>
    <xf numFmtId="165" fontId="90" fillId="0" borderId="0" applyFont="0" applyFill="0" applyBorder="0" applyAlignment="0" applyProtection="0"/>
    <xf numFmtId="165" fontId="90" fillId="0" borderId="0" applyFont="0" applyFill="0" applyBorder="0" applyAlignment="0" applyProtection="0"/>
    <xf numFmtId="165" fontId="90" fillId="0" borderId="0" applyFont="0" applyFill="0" applyBorder="0" applyAlignment="0" applyProtection="0"/>
    <xf numFmtId="165" fontId="90" fillId="0" borderId="0" applyFont="0" applyFill="0" applyBorder="0" applyAlignment="0" applyProtection="0"/>
    <xf numFmtId="197" fontId="4"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104" fillId="14" borderId="0" applyNumberFormat="0" applyBorder="0" applyAlignment="0" applyProtection="0"/>
    <xf numFmtId="198" fontId="89" fillId="0" borderId="0"/>
    <xf numFmtId="198" fontId="4" fillId="0" borderId="0"/>
    <xf numFmtId="198" fontId="105" fillId="0" borderId="0"/>
    <xf numFmtId="198" fontId="4" fillId="0" borderId="0" applyNumberFormat="0" applyProtection="0">
      <alignment horizontal="left" vertical="center" indent="6"/>
    </xf>
    <xf numFmtId="198" fontId="105" fillId="0" borderId="0"/>
    <xf numFmtId="198" fontId="105" fillId="0" borderId="0"/>
    <xf numFmtId="198" fontId="4" fillId="0" borderId="0"/>
    <xf numFmtId="198" fontId="105" fillId="0" borderId="0"/>
    <xf numFmtId="198" fontId="105" fillId="0" borderId="0"/>
    <xf numFmtId="198" fontId="105" fillId="0" borderId="0"/>
    <xf numFmtId="198" fontId="105" fillId="0" borderId="0"/>
    <xf numFmtId="198" fontId="105" fillId="0" borderId="0"/>
    <xf numFmtId="198" fontId="105" fillId="0" borderId="0"/>
    <xf numFmtId="198" fontId="89" fillId="0" borderId="0"/>
    <xf numFmtId="198" fontId="90" fillId="31" borderId="30" applyNumberFormat="0" applyFont="0" applyAlignment="0" applyProtection="0"/>
    <xf numFmtId="198" fontId="90" fillId="31" borderId="30" applyNumberFormat="0" applyFont="0" applyAlignment="0" applyProtection="0"/>
    <xf numFmtId="198" fontId="90" fillId="31" borderId="30" applyNumberFormat="0" applyFont="0" applyAlignment="0" applyProtection="0"/>
    <xf numFmtId="198" fontId="90" fillId="31" borderId="30" applyNumberFormat="0" applyFont="0" applyAlignment="0" applyProtection="0"/>
    <xf numFmtId="198" fontId="90" fillId="31" borderId="30" applyNumberFormat="0" applyFont="0" applyAlignment="0" applyProtection="0"/>
    <xf numFmtId="198" fontId="90" fillId="31" borderId="30" applyNumberFormat="0" applyFont="0" applyAlignment="0" applyProtection="0"/>
    <xf numFmtId="198" fontId="90" fillId="31" borderId="30" applyNumberFormat="0" applyFont="0" applyAlignment="0" applyProtection="0"/>
    <xf numFmtId="198" fontId="89" fillId="31" borderId="30" applyNumberFormat="0" applyFont="0" applyAlignment="0" applyProtection="0"/>
    <xf numFmtId="198" fontId="89" fillId="31" borderId="30" applyNumberFormat="0" applyFont="0" applyAlignment="0" applyProtection="0"/>
    <xf numFmtId="198" fontId="106" fillId="20" borderId="14" applyNumberFormat="0" applyAlignment="0" applyProtection="0"/>
    <xf numFmtId="198" fontId="106" fillId="20" borderId="14" applyNumberFormat="0" applyAlignment="0" applyProtection="0"/>
    <xf numFmtId="198" fontId="106" fillId="16" borderId="14" applyNumberFormat="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106" fillId="16" borderId="14" applyNumberFormat="0" applyAlignment="0" applyProtection="0"/>
    <xf numFmtId="198" fontId="42" fillId="44" borderId="16" applyNumberFormat="0" applyProtection="0">
      <alignment horizontal="left" vertical="top" indent="1"/>
    </xf>
    <xf numFmtId="198" fontId="4" fillId="0" borderId="0"/>
    <xf numFmtId="198" fontId="107" fillId="0" borderId="0" applyNumberFormat="0" applyFill="0" applyBorder="0" applyAlignment="0" applyProtection="0"/>
    <xf numFmtId="198" fontId="108" fillId="0" borderId="31" applyNumberFormat="0" applyFill="0" applyAlignment="0" applyProtection="0"/>
    <xf numFmtId="198" fontId="108" fillId="0" borderId="31" applyNumberFormat="0" applyFill="0" applyAlignment="0" applyProtection="0"/>
    <xf numFmtId="198" fontId="108" fillId="0" borderId="31" applyNumberFormat="0" applyFill="0" applyAlignment="0" applyProtection="0"/>
    <xf numFmtId="198" fontId="108" fillId="0" borderId="31" applyNumberFormat="0" applyFill="0" applyAlignment="0" applyProtection="0"/>
    <xf numFmtId="198" fontId="108" fillId="0" borderId="31" applyNumberFormat="0" applyFill="0" applyAlignment="0" applyProtection="0"/>
    <xf numFmtId="198" fontId="108" fillId="0" borderId="31" applyNumberFormat="0" applyFill="0" applyAlignment="0" applyProtection="0"/>
    <xf numFmtId="198" fontId="108" fillId="0" borderId="31" applyNumberFormat="0" applyFill="0" applyAlignment="0" applyProtection="0"/>
    <xf numFmtId="198" fontId="108" fillId="0" borderId="31" applyNumberFormat="0" applyFill="0" applyAlignment="0" applyProtection="0"/>
    <xf numFmtId="198" fontId="108" fillId="0" borderId="31" applyNumberFormat="0" applyFill="0" applyAlignment="0" applyProtection="0"/>
    <xf numFmtId="198" fontId="109" fillId="0" borderId="32"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110" fillId="0" borderId="31"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99" fillId="0" borderId="33" applyNumberFormat="0" applyFill="0" applyAlignment="0" applyProtection="0"/>
    <xf numFmtId="198" fontId="100" fillId="0" borderId="34" applyNumberFormat="0" applyFill="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111" fillId="0" borderId="0" applyNumberFormat="0" applyFill="0" applyBorder="0" applyAlignment="0" applyProtection="0"/>
    <xf numFmtId="198" fontId="58" fillId="0" borderId="0" applyNumberFormat="0" applyFill="0" applyBorder="0" applyAlignment="0" applyProtection="0"/>
    <xf numFmtId="198" fontId="100" fillId="0" borderId="35" applyNumberFormat="0" applyFill="0" applyAlignment="0" applyProtection="0"/>
    <xf numFmtId="198" fontId="100" fillId="0" borderId="35" applyNumberFormat="0" applyFill="0" applyAlignment="0" applyProtection="0"/>
    <xf numFmtId="198" fontId="100" fillId="0" borderId="35" applyNumberFormat="0" applyFill="0" applyAlignment="0" applyProtection="0"/>
    <xf numFmtId="198" fontId="100" fillId="0" borderId="35" applyNumberFormat="0" applyFill="0" applyAlignment="0" applyProtection="0"/>
    <xf numFmtId="198" fontId="100" fillId="0" borderId="35" applyNumberFormat="0" applyFill="0" applyAlignment="0" applyProtection="0"/>
    <xf numFmtId="198" fontId="100" fillId="0" borderId="35" applyNumberFormat="0" applyFill="0" applyAlignment="0" applyProtection="0"/>
    <xf numFmtId="198" fontId="100" fillId="0" borderId="35" applyNumberFormat="0" applyFill="0" applyAlignment="0" applyProtection="0"/>
    <xf numFmtId="198" fontId="100" fillId="0" borderId="35" applyNumberFormat="0" applyFill="0" applyAlignment="0" applyProtection="0"/>
    <xf numFmtId="198" fontId="100" fillId="0" borderId="35" applyNumberFormat="0" applyFill="0" applyAlignment="0" applyProtection="0"/>
    <xf numFmtId="198" fontId="4" fillId="0" borderId="36">
      <protection locked="0"/>
    </xf>
    <xf numFmtId="198" fontId="112" fillId="0" borderId="0" applyNumberFormat="0" applyFill="0" applyBorder="0" applyAlignment="0" applyProtection="0"/>
    <xf numFmtId="198" fontId="41" fillId="0" borderId="0"/>
    <xf numFmtId="9" fontId="41" fillId="0" borderId="0" applyFont="0" applyFill="0" applyBorder="0" applyAlignment="0" applyProtection="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1" fillId="0" borderId="0"/>
    <xf numFmtId="0" fontId="48" fillId="61" borderId="0"/>
    <xf numFmtId="0" fontId="91" fillId="62" borderId="0" applyNumberFormat="0" applyBorder="0" applyAlignment="0" applyProtection="0"/>
    <xf numFmtId="0" fontId="89" fillId="63" borderId="0" applyNumberFormat="0" applyBorder="0" applyAlignment="0" applyProtection="0"/>
    <xf numFmtId="0" fontId="89" fillId="64" borderId="0" applyNumberFormat="0" applyBorder="0" applyAlignment="0" applyProtection="0"/>
    <xf numFmtId="0" fontId="91" fillId="65" borderId="0" applyNumberFormat="0" applyBorder="0" applyAlignment="0" applyProtection="0"/>
    <xf numFmtId="0" fontId="91" fillId="66" borderId="0" applyNumberFormat="0" applyBorder="0" applyAlignment="0" applyProtection="0"/>
    <xf numFmtId="0" fontId="89" fillId="67" borderId="0" applyNumberFormat="0" applyBorder="0" applyAlignment="0" applyProtection="0"/>
    <xf numFmtId="0" fontId="89" fillId="68" borderId="0" applyNumberFormat="0" applyBorder="0" applyAlignment="0" applyProtection="0"/>
    <xf numFmtId="0" fontId="91" fillId="69" borderId="0" applyNumberFormat="0" applyBorder="0" applyAlignment="0" applyProtection="0"/>
    <xf numFmtId="0" fontId="91" fillId="70" borderId="0" applyNumberFormat="0" applyBorder="0" applyAlignment="0" applyProtection="0"/>
    <xf numFmtId="0" fontId="89" fillId="71" borderId="0" applyNumberFormat="0" applyBorder="0" applyAlignment="0" applyProtection="0"/>
    <xf numFmtId="0" fontId="89" fillId="72" borderId="0" applyNumberFormat="0" applyBorder="0" applyAlignment="0" applyProtection="0"/>
    <xf numFmtId="0" fontId="91" fillId="73" borderId="0" applyNumberFormat="0" applyBorder="0" applyAlignment="0" applyProtection="0"/>
    <xf numFmtId="0" fontId="91" fillId="74" borderId="0" applyNumberFormat="0" applyBorder="0" applyAlignment="0" applyProtection="0"/>
    <xf numFmtId="0" fontId="89" fillId="67" borderId="0" applyNumberFormat="0" applyBorder="0" applyAlignment="0" applyProtection="0"/>
    <xf numFmtId="0" fontId="89" fillId="75" borderId="0" applyNumberFormat="0" applyBorder="0" applyAlignment="0" applyProtection="0"/>
    <xf numFmtId="0" fontId="91" fillId="68" borderId="0" applyNumberFormat="0" applyBorder="0" applyAlignment="0" applyProtection="0"/>
    <xf numFmtId="0" fontId="91" fillId="65" borderId="0" applyNumberFormat="0" applyBorder="0" applyAlignment="0" applyProtection="0"/>
    <xf numFmtId="0" fontId="89" fillId="76" borderId="0" applyNumberFormat="0" applyBorder="0" applyAlignment="0" applyProtection="0"/>
    <xf numFmtId="0" fontId="89" fillId="77" borderId="0" applyNumberFormat="0" applyBorder="0" applyAlignment="0" applyProtection="0"/>
    <xf numFmtId="0" fontId="91" fillId="65" borderId="0" applyNumberFormat="0" applyBorder="0" applyAlignment="0" applyProtection="0"/>
    <xf numFmtId="0" fontId="91" fillId="78" borderId="0" applyNumberFormat="0" applyBorder="0" applyAlignment="0" applyProtection="0"/>
    <xf numFmtId="0" fontId="89" fillId="79" borderId="0" applyNumberFormat="0" applyBorder="0" applyAlignment="0" applyProtection="0"/>
    <xf numFmtId="0" fontId="89" fillId="80" borderId="0" applyNumberFormat="0" applyBorder="0" applyAlignment="0" applyProtection="0"/>
    <xf numFmtId="0" fontId="91" fillId="81" borderId="0" applyNumberFormat="0" applyBorder="0" applyAlignment="0" applyProtection="0"/>
    <xf numFmtId="0" fontId="115" fillId="79" borderId="0" applyNumberFormat="0" applyBorder="0" applyAlignment="0" applyProtection="0"/>
    <xf numFmtId="0" fontId="116" fillId="82" borderId="38" applyNumberFormat="0" applyAlignment="0" applyProtection="0"/>
    <xf numFmtId="0" fontId="98" fillId="74" borderId="11" applyNumberFormat="0" applyAlignment="0" applyProtection="0"/>
    <xf numFmtId="0" fontId="117" fillId="83" borderId="0" applyNumberFormat="0" applyBorder="0" applyAlignment="0" applyProtection="0"/>
    <xf numFmtId="0" fontId="117" fillId="84" borderId="0" applyNumberFormat="0" applyBorder="0" applyAlignment="0" applyProtection="0"/>
    <xf numFmtId="0" fontId="117" fillId="85" borderId="0" applyNumberFormat="0" applyBorder="0" applyAlignment="0" applyProtection="0"/>
    <xf numFmtId="0" fontId="89" fillId="72" borderId="0" applyNumberFormat="0" applyBorder="0" applyAlignment="0" applyProtection="0"/>
    <xf numFmtId="0" fontId="109" fillId="0" borderId="39" applyNumberFormat="0" applyFill="0" applyAlignment="0" applyProtection="0"/>
    <xf numFmtId="0" fontId="118" fillId="0" borderId="40" applyNumberFormat="0" applyFill="0" applyAlignment="0" applyProtection="0"/>
    <xf numFmtId="0" fontId="100" fillId="0" borderId="41" applyNumberFormat="0" applyFill="0" applyAlignment="0" applyProtection="0"/>
    <xf numFmtId="0" fontId="100" fillId="0" borderId="0" applyNumberFormat="0" applyFill="0" applyBorder="0" applyAlignment="0" applyProtection="0"/>
    <xf numFmtId="0" fontId="119" fillId="80" borderId="38" applyNumberFormat="0" applyAlignment="0" applyProtection="0"/>
    <xf numFmtId="0" fontId="94" fillId="0" borderId="42" applyNumberFormat="0" applyFill="0" applyAlignment="0" applyProtection="0"/>
    <xf numFmtId="0" fontId="94" fillId="80" borderId="0" applyNumberFormat="0" applyBorder="0" applyAlignment="0" applyProtection="0"/>
    <xf numFmtId="0" fontId="48" fillId="79" borderId="38" applyNumberFormat="0" applyFont="0" applyAlignment="0" applyProtection="0"/>
    <xf numFmtId="0" fontId="106" fillId="82" borderId="43" applyNumberFormat="0" applyAlignment="0" applyProtection="0"/>
    <xf numFmtId="4" fontId="48" fillId="14" borderId="38" applyNumberFormat="0" applyProtection="0">
      <alignment vertical="center"/>
    </xf>
    <xf numFmtId="4" fontId="121" fillId="32" borderId="38" applyNumberFormat="0" applyProtection="0">
      <alignment vertical="center"/>
    </xf>
    <xf numFmtId="4" fontId="48" fillId="32" borderId="38" applyNumberFormat="0" applyProtection="0">
      <alignment horizontal="left" vertical="center" indent="1"/>
    </xf>
    <xf numFmtId="0" fontId="88" fillId="14" borderId="44" applyNumberFormat="0" applyProtection="0">
      <alignment horizontal="left" vertical="top" indent="1"/>
    </xf>
    <xf numFmtId="4" fontId="48" fillId="26" borderId="38" applyNumberFormat="0" applyProtection="0">
      <alignment horizontal="left" vertical="center" indent="1"/>
    </xf>
    <xf numFmtId="4" fontId="48" fillId="11" borderId="38" applyNumberFormat="0" applyProtection="0">
      <alignment horizontal="right" vertical="center"/>
    </xf>
    <xf numFmtId="4" fontId="48" fillId="12" borderId="38" applyNumberFormat="0" applyProtection="0">
      <alignment horizontal="right" vertical="center"/>
    </xf>
    <xf numFmtId="4" fontId="48" fillId="24" borderId="45" applyNumberFormat="0" applyProtection="0">
      <alignment horizontal="right" vertical="center"/>
    </xf>
    <xf numFmtId="4" fontId="48" fillId="33" borderId="38" applyNumberFormat="0" applyProtection="0">
      <alignment horizontal="right" vertical="center"/>
    </xf>
    <xf numFmtId="4" fontId="48" fillId="34" borderId="38" applyNumberFormat="0" applyProtection="0">
      <alignment horizontal="right" vertical="center"/>
    </xf>
    <xf numFmtId="4" fontId="48" fillId="27" borderId="38" applyNumberFormat="0" applyProtection="0">
      <alignment horizontal="right" vertical="center"/>
    </xf>
    <xf numFmtId="4" fontId="48" fillId="28" borderId="38" applyNumberFormat="0" applyProtection="0">
      <alignment horizontal="right" vertical="center"/>
    </xf>
    <xf numFmtId="4" fontId="48" fillId="35" borderId="38" applyNumberFormat="0" applyProtection="0">
      <alignment horizontal="right" vertical="center"/>
    </xf>
    <xf numFmtId="4" fontId="48" fillId="36" borderId="38" applyNumberFormat="0" applyProtection="0">
      <alignment horizontal="right" vertical="center"/>
    </xf>
    <xf numFmtId="4" fontId="48" fillId="49" borderId="45" applyNumberFormat="0" applyProtection="0">
      <alignment horizontal="left" vertical="center" indent="1"/>
    </xf>
    <xf numFmtId="4" fontId="4" fillId="30" borderId="45" applyNumberFormat="0" applyProtection="0">
      <alignment horizontal="left" vertical="center" indent="1"/>
    </xf>
    <xf numFmtId="4" fontId="4" fillId="30" borderId="45" applyNumberFormat="0" applyProtection="0">
      <alignment horizontal="left" vertical="center" indent="1"/>
    </xf>
    <xf numFmtId="4" fontId="48" fillId="50" borderId="38" applyNumberFormat="0" applyProtection="0">
      <alignment horizontal="right" vertical="center"/>
    </xf>
    <xf numFmtId="4" fontId="48" fillId="39" borderId="45" applyNumberFormat="0" applyProtection="0">
      <alignment horizontal="left" vertical="center" indent="1"/>
    </xf>
    <xf numFmtId="4" fontId="48" fillId="50" borderId="45" applyNumberFormat="0" applyProtection="0">
      <alignment horizontal="left" vertical="center" indent="1"/>
    </xf>
    <xf numFmtId="0" fontId="48" fillId="20" borderId="38" applyNumberFormat="0" applyProtection="0">
      <alignment horizontal="left" vertical="center" indent="1"/>
    </xf>
    <xf numFmtId="0" fontId="48" fillId="30" borderId="44" applyNumberFormat="0" applyProtection="0">
      <alignment horizontal="left" vertical="top" indent="1"/>
    </xf>
    <xf numFmtId="0" fontId="48" fillId="21" borderId="38" applyNumberFormat="0" applyProtection="0">
      <alignment horizontal="left" vertical="center" indent="1"/>
    </xf>
    <xf numFmtId="0" fontId="48" fillId="50" borderId="44" applyNumberFormat="0" applyProtection="0">
      <alignment horizontal="left" vertical="top" indent="1"/>
    </xf>
    <xf numFmtId="0" fontId="48" fillId="56" borderId="38" applyNumberFormat="0" applyProtection="0">
      <alignment horizontal="left" vertical="center" indent="1"/>
    </xf>
    <xf numFmtId="0" fontId="48" fillId="56" borderId="44" applyNumberFormat="0" applyProtection="0">
      <alignment horizontal="left" vertical="top" indent="1"/>
    </xf>
    <xf numFmtId="0" fontId="48" fillId="39" borderId="38" applyNumberFormat="0" applyProtection="0">
      <alignment horizontal="left" vertical="center" indent="1"/>
    </xf>
    <xf numFmtId="0" fontId="48" fillId="39" borderId="44" applyNumberFormat="0" applyProtection="0">
      <alignment horizontal="left" vertical="top" indent="1"/>
    </xf>
    <xf numFmtId="0" fontId="48" fillId="16" borderId="46" applyNumberFormat="0">
      <protection locked="0"/>
    </xf>
    <xf numFmtId="0" fontId="113" fillId="30" borderId="47" applyBorder="0"/>
    <xf numFmtId="4" fontId="83" fillId="31" borderId="44" applyNumberFormat="0" applyProtection="0">
      <alignment vertical="center"/>
    </xf>
    <xf numFmtId="4" fontId="121" fillId="40" borderId="15" applyNumberFormat="0" applyProtection="0">
      <alignment vertical="center"/>
    </xf>
    <xf numFmtId="4" fontId="83" fillId="20" borderId="44" applyNumberFormat="0" applyProtection="0">
      <alignment horizontal="left" vertical="center" indent="1"/>
    </xf>
    <xf numFmtId="0" fontId="83" fillId="31" borderId="44" applyNumberFormat="0" applyProtection="0">
      <alignment horizontal="left" vertical="top" indent="1"/>
    </xf>
    <xf numFmtId="4" fontId="48" fillId="0" borderId="38" applyNumberFormat="0" applyProtection="0">
      <alignment horizontal="right" vertical="center"/>
    </xf>
    <xf numFmtId="4" fontId="121" fillId="41" borderId="38" applyNumberFormat="0" applyProtection="0">
      <alignment horizontal="right" vertical="center"/>
    </xf>
    <xf numFmtId="4" fontId="48" fillId="26" borderId="38" applyNumberFormat="0" applyProtection="0">
      <alignment horizontal="left" vertical="center" indent="1"/>
    </xf>
    <xf numFmtId="0" fontId="83" fillId="50" borderId="44" applyNumberFormat="0" applyProtection="0">
      <alignment horizontal="left" vertical="top" indent="1"/>
    </xf>
    <xf numFmtId="4" fontId="57" fillId="17" borderId="45" applyNumberFormat="0" applyProtection="0">
      <alignment horizontal="left" vertical="center" indent="1"/>
    </xf>
    <xf numFmtId="0" fontId="48" fillId="23" borderId="15"/>
    <xf numFmtId="4" fontId="114" fillId="16" borderId="38" applyNumberFormat="0" applyProtection="0">
      <alignment horizontal="right" vertical="center"/>
    </xf>
    <xf numFmtId="0" fontId="58" fillId="0" borderId="0" applyNumberFormat="0" applyFill="0" applyBorder="0" applyAlignment="0" applyProtection="0"/>
    <xf numFmtId="0" fontId="117" fillId="0" borderId="48" applyNumberFormat="0" applyFill="0" applyAlignment="0" applyProtection="0"/>
    <xf numFmtId="0" fontId="120" fillId="0" borderId="0" applyNumberFormat="0" applyFill="0" applyBorder="0" applyAlignment="0" applyProtection="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 fillId="0" borderId="0"/>
    <xf numFmtId="199" fontId="4" fillId="0" borderId="0"/>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0" fontId="89" fillId="60" borderId="0" applyNumberFormat="0" applyBorder="0" applyAlignment="0" applyProtection="0"/>
    <xf numFmtId="0" fontId="89" fillId="60" borderId="0" applyNumberFormat="0" applyBorder="0" applyAlignment="0" applyProtection="0"/>
    <xf numFmtId="0" fontId="89" fillId="14" borderId="0" applyNumberFormat="0" applyBorder="0" applyAlignment="0" applyProtection="0"/>
    <xf numFmtId="0" fontId="89" fillId="14"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8" borderId="0" applyNumberFormat="0" applyBorder="0" applyAlignment="0" applyProtection="0"/>
    <xf numFmtId="0" fontId="89" fillId="18" borderId="0" applyNumberFormat="0" applyBorder="0" applyAlignment="0" applyProtection="0"/>
    <xf numFmtId="0" fontId="89" fillId="52" borderId="0" applyNumberFormat="0" applyBorder="0" applyAlignment="0" applyProtection="0"/>
    <xf numFmtId="0" fontId="89" fillId="52" borderId="0" applyNumberFormat="0" applyBorder="0" applyAlignment="0" applyProtection="0"/>
    <xf numFmtId="0" fontId="89" fillId="55" borderId="0" applyNumberFormat="0" applyBorder="0" applyAlignment="0" applyProtection="0"/>
    <xf numFmtId="0" fontId="89" fillId="55" borderId="0" applyNumberFormat="0" applyBorder="0" applyAlignment="0" applyProtection="0"/>
    <xf numFmtId="0" fontId="89" fillId="52" borderId="0" applyNumberFormat="0" applyBorder="0" applyAlignment="0" applyProtection="0"/>
    <xf numFmtId="0" fontId="89" fillId="11"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89" fillId="18"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14" borderId="0" applyNumberFormat="0" applyBorder="0" applyAlignment="0" applyProtection="0"/>
    <xf numFmtId="0" fontId="89" fillId="14"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8" borderId="0" applyNumberFormat="0" applyBorder="0" applyAlignment="0" applyProtection="0"/>
    <xf numFmtId="0" fontId="89" fillId="18" borderId="0" applyNumberFormat="0" applyBorder="0" applyAlignment="0" applyProtection="0"/>
    <xf numFmtId="0" fontId="89" fillId="52" borderId="0" applyNumberFormat="0" applyBorder="0" applyAlignment="0" applyProtection="0"/>
    <xf numFmtId="0" fontId="89" fillId="52" borderId="0" applyNumberFormat="0" applyBorder="0" applyAlignment="0" applyProtection="0"/>
    <xf numFmtId="0" fontId="89"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89" fillId="19" borderId="0" applyNumberFormat="0" applyBorder="0" applyAlignment="0" applyProtection="0"/>
    <xf numFmtId="0" fontId="89" fillId="36" borderId="0" applyNumberFormat="0" applyBorder="0" applyAlignment="0" applyProtection="0"/>
    <xf numFmtId="0" fontId="89" fillId="54" borderId="0" applyNumberFormat="0" applyBorder="0" applyAlignment="0" applyProtection="0"/>
    <xf numFmtId="0" fontId="89" fillId="56" borderId="0" applyNumberFormat="0" applyBorder="0" applyAlignment="0" applyProtection="0"/>
    <xf numFmtId="0" fontId="89" fillId="33" borderId="0" applyNumberFormat="0" applyBorder="0" applyAlignment="0" applyProtection="0"/>
    <xf numFmtId="0" fontId="91" fillId="86" borderId="0" applyNumberFormat="0" applyBorder="0" applyAlignment="0" applyProtection="0"/>
    <xf numFmtId="0" fontId="91" fillId="14" borderId="0" applyNumberFormat="0" applyBorder="0" applyAlignment="0" applyProtection="0"/>
    <xf numFmtId="0" fontId="91" fillId="14" borderId="0" applyNumberFormat="0" applyBorder="0" applyAlignment="0" applyProtection="0"/>
    <xf numFmtId="0" fontId="91" fillId="19" borderId="0" applyNumberFormat="0" applyBorder="0" applyAlignment="0" applyProtection="0"/>
    <xf numFmtId="0" fontId="91" fillId="19" borderId="0" applyNumberFormat="0" applyBorder="0" applyAlignment="0" applyProtection="0"/>
    <xf numFmtId="0" fontId="91" fillId="11" borderId="0" applyNumberFormat="0" applyBorder="0" applyAlignment="0" applyProtection="0"/>
    <xf numFmtId="0" fontId="91" fillId="11" borderId="0" applyNumberFormat="0" applyBorder="0" applyAlignment="0" applyProtection="0"/>
    <xf numFmtId="0" fontId="91" fillId="86" borderId="0" applyNumberFormat="0" applyBorder="0" applyAlignment="0" applyProtection="0"/>
    <xf numFmtId="0" fontId="91" fillId="86" borderId="0" applyNumberFormat="0" applyBorder="0" applyAlignment="0" applyProtection="0"/>
    <xf numFmtId="0" fontId="91" fillId="55" borderId="0" applyNumberFormat="0" applyBorder="0" applyAlignment="0" applyProtection="0"/>
    <xf numFmtId="0" fontId="91" fillId="55" borderId="0" applyNumberFormat="0" applyBorder="0" applyAlignment="0" applyProtection="0"/>
    <xf numFmtId="0" fontId="91" fillId="57" borderId="0" applyNumberFormat="0" applyBorder="0" applyAlignment="0" applyProtection="0"/>
    <xf numFmtId="0" fontId="91" fillId="19" borderId="0" applyNumberFormat="0" applyBorder="0" applyAlignment="0" applyProtection="0"/>
    <xf numFmtId="0" fontId="91" fillId="36" borderId="0" applyNumberFormat="0" applyBorder="0" applyAlignment="0" applyProtection="0"/>
    <xf numFmtId="0" fontId="91" fillId="58" borderId="0" applyNumberFormat="0" applyBorder="0" applyAlignment="0" applyProtection="0"/>
    <xf numFmtId="0" fontId="91" fillId="26" borderId="0" applyNumberFormat="0" applyBorder="0" applyAlignment="0" applyProtection="0"/>
    <xf numFmtId="0" fontId="91" fillId="34" borderId="0" applyNumberFormat="0" applyBorder="0" applyAlignment="0" applyProtection="0"/>
    <xf numFmtId="0" fontId="91" fillId="57" borderId="0" applyNumberFormat="0" applyBorder="0" applyAlignment="0" applyProtection="0"/>
    <xf numFmtId="0" fontId="91" fillId="57" borderId="0" applyNumberFormat="0" applyBorder="0" applyAlignment="0" applyProtection="0"/>
    <xf numFmtId="0" fontId="91" fillId="58" borderId="0" applyNumberFormat="0" applyBorder="0" applyAlignment="0" applyProtection="0"/>
    <xf numFmtId="0" fontId="91" fillId="58" borderId="0" applyNumberFormat="0" applyBorder="0" applyAlignment="0" applyProtection="0"/>
    <xf numFmtId="0" fontId="91" fillId="87" borderId="0" applyNumberFormat="0" applyBorder="0" applyAlignment="0" applyProtection="0"/>
    <xf numFmtId="0" fontId="91" fillId="87" borderId="0" applyNumberFormat="0" applyBorder="0" applyAlignment="0" applyProtection="0"/>
    <xf numFmtId="0" fontId="91" fillId="30" borderId="0" applyNumberFormat="0" applyBorder="0" applyAlignment="0" applyProtection="0"/>
    <xf numFmtId="0" fontId="91" fillId="30" borderId="0" applyNumberFormat="0" applyBorder="0" applyAlignment="0" applyProtection="0"/>
    <xf numFmtId="0" fontId="91" fillId="26" borderId="0" applyNumberFormat="0" applyBorder="0" applyAlignment="0" applyProtection="0"/>
    <xf numFmtId="0" fontId="91" fillId="26" borderId="0" applyNumberFormat="0" applyBorder="0" applyAlignment="0" applyProtection="0"/>
    <xf numFmtId="0" fontId="91" fillId="31" borderId="0" applyNumberFormat="0" applyBorder="0" applyAlignment="0" applyProtection="0"/>
    <xf numFmtId="0" fontId="91" fillId="31" borderId="0" applyNumberFormat="0" applyBorder="0" applyAlignment="0" applyProtection="0"/>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200" fontId="4" fillId="46" borderId="22">
      <alignment horizontal="center" vertical="center"/>
    </xf>
    <xf numFmtId="0" fontId="4" fillId="46" borderId="22">
      <alignment horizontal="center" vertical="center"/>
    </xf>
    <xf numFmtId="0" fontId="4" fillId="46" borderId="22">
      <alignment horizontal="center" vertical="center"/>
    </xf>
    <xf numFmtId="0" fontId="4" fillId="46" borderId="22">
      <alignment horizontal="center" vertical="center"/>
    </xf>
    <xf numFmtId="0" fontId="123" fillId="39" borderId="0" applyNumberFormat="0" applyBorder="0" applyAlignment="0" applyProtection="0"/>
    <xf numFmtId="0" fontId="93" fillId="39" borderId="0" applyNumberFormat="0" applyBorder="0" applyAlignment="0" applyProtection="0"/>
    <xf numFmtId="0" fontId="93" fillId="39" borderId="0" applyNumberFormat="0" applyBorder="0" applyAlignment="0" applyProtection="0"/>
    <xf numFmtId="0" fontId="124" fillId="16" borderId="49" applyNumberFormat="0" applyAlignment="0" applyProtection="0"/>
    <xf numFmtId="0" fontId="124" fillId="16" borderId="49" applyNumberFormat="0" applyAlignment="0" applyProtection="0"/>
    <xf numFmtId="0" fontId="4" fillId="0" borderId="0"/>
    <xf numFmtId="0" fontId="98" fillId="25" borderId="11" applyNumberFormat="0" applyAlignment="0" applyProtection="0"/>
    <xf numFmtId="0" fontId="98" fillId="25" borderId="11" applyNumberFormat="0" applyAlignment="0" applyProtection="0"/>
    <xf numFmtId="0" fontId="98" fillId="25" borderId="11" applyNumberFormat="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20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80" fontId="4" fillId="0" borderId="0" applyFont="0" applyFill="0" applyBorder="0" applyAlignment="0"/>
    <xf numFmtId="165" fontId="4" fillId="0" borderId="0" applyFont="0" applyFill="0" applyBorder="0" applyAlignment="0" applyProtection="0"/>
    <xf numFmtId="165" fontId="4" fillId="0" borderId="0" applyFont="0" applyFill="0" applyBorder="0" applyAlignment="0" applyProtection="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15" fontId="4" fillId="0" borderId="0" applyFill="0" applyBorder="0" applyAlignment="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20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0"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20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0" fontId="4" fillId="40" borderId="23" applyFont="0" applyFill="0" applyBorder="0" applyAlignment="0" applyProtection="0"/>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17" fontId="4" fillId="0" borderId="0" applyFill="0" applyBorder="0">
      <alignment horizontal="right"/>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200" fontId="4" fillId="0" borderId="0">
      <protection locked="0"/>
    </xf>
    <xf numFmtId="0" fontId="4" fillId="0" borderId="0">
      <protection locked="0"/>
    </xf>
    <xf numFmtId="0" fontId="4" fillId="0" borderId="0">
      <protection locked="0"/>
    </xf>
    <xf numFmtId="0" fontId="4" fillId="0" borderId="0">
      <protection locked="0"/>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178"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0"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125"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181" fontId="4" fillId="40" borderId="0" applyFont="0" applyFill="0" applyBorder="0" applyAlignment="0"/>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200" fontId="4" fillId="0" borderId="0">
      <protection locked="0"/>
    </xf>
    <xf numFmtId="0" fontId="4" fillId="0" borderId="0">
      <protection locked="0"/>
    </xf>
    <xf numFmtId="0" fontId="4" fillId="0" borderId="0">
      <protection locked="0"/>
    </xf>
    <xf numFmtId="0" fontId="4" fillId="0" borderId="0">
      <protection locked="0"/>
    </xf>
    <xf numFmtId="0" fontId="94" fillId="52" borderId="0" applyNumberFormat="0" applyBorder="0" applyAlignment="0" applyProtection="0"/>
    <xf numFmtId="0" fontId="94" fillId="52" borderId="0" applyNumberFormat="0" applyBorder="0" applyAlignment="0" applyProtection="0"/>
    <xf numFmtId="0" fontId="94" fillId="52" borderId="0" applyNumberFormat="0" applyBorder="0" applyAlignment="0" applyProtection="0"/>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38" fontId="4" fillId="47" borderId="0" applyNumberFormat="0" applyFont="0" applyBorder="0" applyAlignment="0">
      <protection hidden="1"/>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26" fillId="0" borderId="50" applyNumberFormat="0" applyFill="0" applyAlignment="0" applyProtection="0"/>
    <xf numFmtId="0" fontId="127" fillId="0" borderId="51" applyNumberFormat="0" applyFill="0" applyAlignment="0" applyProtection="0"/>
    <xf numFmtId="0" fontId="128" fillId="0" borderId="52" applyNumberFormat="0" applyFill="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10" fontId="4" fillId="40" borderId="15" applyNumberFormat="0" applyBorder="0" applyAlignment="0" applyProtection="0"/>
    <xf numFmtId="0" fontId="90" fillId="55" borderId="49" applyNumberFormat="0" applyAlignment="0" applyProtection="0"/>
    <xf numFmtId="0" fontId="90" fillId="55" borderId="49" applyNumberFormat="0" applyAlignment="0" applyProtection="0"/>
    <xf numFmtId="0" fontId="4" fillId="40" borderId="0" applyFont="0" applyBorder="0" applyAlignment="0" applyProtection="0">
      <protection locked="0"/>
    </xf>
    <xf numFmtId="0" fontId="4" fillId="40" borderId="0" applyFont="0" applyBorder="0" applyAlignment="0" applyProtection="0">
      <protection locked="0"/>
    </xf>
    <xf numFmtId="0" fontId="4" fillId="40" borderId="0" applyFont="0" applyBorder="0" applyAlignment="0" applyProtection="0">
      <protection locked="0"/>
    </xf>
    <xf numFmtId="0" fontId="4" fillId="40" borderId="0" applyFont="0" applyBorder="0" applyAlignment="0" applyProtection="0">
      <protection locked="0"/>
    </xf>
    <xf numFmtId="0" fontId="4" fillId="40" borderId="0" applyFont="0" applyBorder="0" applyAlignment="0" applyProtection="0">
      <protection locked="0"/>
    </xf>
    <xf numFmtId="0" fontId="4" fillId="40" borderId="0" applyFont="0" applyBorder="0" applyAlignment="0" applyProtection="0">
      <protection locked="0"/>
    </xf>
    <xf numFmtId="0" fontId="4" fillId="40" borderId="0" applyFont="0" applyBorder="0" applyAlignment="0" applyProtection="0">
      <protection locked="0"/>
    </xf>
    <xf numFmtId="0"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15" fontId="4" fillId="40" borderId="0" applyFont="0" applyBorder="0" applyAlignment="0" applyProtection="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38"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10" fontId="4" fillId="40" borderId="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Font="0" applyBorder="0" applyAlignment="0">
      <protection locked="0"/>
    </xf>
    <xf numFmtId="0" fontId="4" fillId="40" borderId="0" applyNumberFormat="0" applyBorder="0" applyAlignment="0">
      <protection locked="0"/>
    </xf>
    <xf numFmtId="0" fontId="4" fillId="40" borderId="0" applyNumberFormat="0" applyBorder="0" applyAlignment="0">
      <protection locked="0"/>
    </xf>
    <xf numFmtId="0" fontId="4" fillId="40" borderId="0" applyNumberFormat="0" applyBorder="0" applyAlignment="0">
      <protection locked="0"/>
    </xf>
    <xf numFmtId="0" fontId="4" fillId="40" borderId="0" applyNumberFormat="0" applyBorder="0" applyAlignment="0">
      <protection locked="0"/>
    </xf>
    <xf numFmtId="0" fontId="4" fillId="40" borderId="0" applyNumberFormat="0" applyBorder="0" applyAlignment="0">
      <protection locked="0"/>
    </xf>
    <xf numFmtId="0" fontId="4" fillId="40" borderId="0" applyNumberFormat="0" applyBorder="0" applyAlignment="0">
      <protection locked="0"/>
    </xf>
    <xf numFmtId="0" fontId="4" fillId="40" borderId="0" applyNumberFormat="0" applyBorder="0" applyAlignment="0">
      <protection locked="0"/>
    </xf>
    <xf numFmtId="0" fontId="4" fillId="40" borderId="0" applyNumberFormat="0" applyBorder="0" applyAlignment="0">
      <protection locked="0"/>
    </xf>
    <xf numFmtId="0" fontId="129" fillId="0" borderId="12" applyNumberFormat="0" applyFill="0" applyAlignment="0" applyProtection="0"/>
    <xf numFmtId="0" fontId="129" fillId="0" borderId="12" applyNumberFormat="0" applyFill="0" applyAlignment="0" applyProtection="0"/>
    <xf numFmtId="164" fontId="4" fillId="0" borderId="0" applyFont="0" applyFill="0" applyBorder="0" applyAlignment="0" applyProtection="0"/>
    <xf numFmtId="0" fontId="4" fillId="47" borderId="0" applyFont="0" applyBorder="0" applyAlignment="0" applyProtection="0">
      <alignment horizontal="right"/>
      <protection hidden="1"/>
    </xf>
    <xf numFmtId="0" fontId="4" fillId="47" borderId="0" applyFont="0" applyBorder="0" applyAlignment="0" applyProtection="0">
      <alignment horizontal="right"/>
      <protection hidden="1"/>
    </xf>
    <xf numFmtId="0" fontId="4" fillId="47" borderId="0" applyFont="0" applyBorder="0" applyAlignment="0" applyProtection="0">
      <alignment horizontal="right"/>
      <protection hidden="1"/>
    </xf>
    <xf numFmtId="0" fontId="4" fillId="47" borderId="0" applyFont="0" applyBorder="0" applyAlignment="0" applyProtection="0">
      <alignment horizontal="right"/>
      <protection hidden="1"/>
    </xf>
    <xf numFmtId="0" fontId="4" fillId="47" borderId="0" applyFont="0" applyBorder="0" applyAlignment="0" applyProtection="0">
      <alignment horizontal="right"/>
      <protection hidden="1"/>
    </xf>
    <xf numFmtId="0" fontId="4" fillId="47" borderId="0" applyFont="0" applyBorder="0" applyAlignment="0" applyProtection="0">
      <alignment horizontal="right"/>
      <protection hidden="1"/>
    </xf>
    <xf numFmtId="0" fontId="4" fillId="47" borderId="0" applyFont="0" applyBorder="0" applyAlignment="0" applyProtection="0">
      <alignment horizontal="right"/>
      <protection hidden="1"/>
    </xf>
    <xf numFmtId="0" fontId="4" fillId="47" borderId="0" applyFont="0" applyBorder="0" applyAlignment="0" applyProtection="0">
      <alignment horizontal="right"/>
      <protection hidden="1"/>
    </xf>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38"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184"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4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89" fillId="0" borderId="0"/>
    <xf numFmtId="0" fontId="89" fillId="0" borderId="0"/>
    <xf numFmtId="0" fontId="89" fillId="0" borderId="0"/>
    <xf numFmtId="0" fontId="89"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 fillId="0" borderId="0"/>
    <xf numFmtId="0" fontId="130" fillId="0" borderId="0"/>
    <xf numFmtId="0" fontId="130" fillId="0" borderId="0"/>
    <xf numFmtId="0" fontId="130" fillId="0" borderId="0"/>
    <xf numFmtId="0" fontId="1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alignment vertical="top"/>
    </xf>
    <xf numFmtId="0" fontId="41" fillId="0" borderId="0">
      <alignment vertical="top"/>
    </xf>
    <xf numFmtId="0" fontId="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89" fillId="31" borderId="53" applyNumberFormat="0" applyFont="0" applyAlignment="0" applyProtection="0"/>
    <xf numFmtId="0" fontId="4" fillId="55" borderId="53" applyNumberFormat="0" applyFont="0" applyAlignment="0" applyProtection="0"/>
    <xf numFmtId="0" fontId="4" fillId="55" borderId="53" applyNumberFormat="0" applyFont="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0" fontId="4" fillId="0" borderId="0" applyFont="0" applyFill="0" applyBorder="0" applyAlignment="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130" fillId="0" borderId="0" applyFont="0" applyFill="0" applyBorder="0" applyAlignment="0" applyProtection="0"/>
    <xf numFmtId="9" fontId="130" fillId="0" borderId="0" applyFont="0" applyFill="0" applyBorder="0" applyAlignment="0" applyProtection="0"/>
    <xf numFmtId="9" fontId="130" fillId="0" borderId="0" applyFont="0" applyFill="0" applyBorder="0" applyAlignment="0" applyProtection="0"/>
    <xf numFmtId="9" fontId="130" fillId="0" borderId="0" applyFont="0" applyFill="0" applyBorder="0" applyAlignment="0" applyProtection="0"/>
    <xf numFmtId="9" fontId="130" fillId="0" borderId="0" applyFont="0" applyFill="0" applyBorder="0" applyAlignment="0" applyProtection="0"/>
    <xf numFmtId="9" fontId="130"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0" fontId="4" fillId="0" borderId="0" applyNumberFormat="0" applyFill="0" applyBorder="0" applyAlignment="0" applyProtection="0">
      <alignment horizontal="left"/>
    </xf>
    <xf numFmtId="0" fontId="4" fillId="0" borderId="0" applyNumberFormat="0" applyFill="0" applyBorder="0" applyAlignment="0" applyProtection="0">
      <alignment horizontal="left"/>
    </xf>
    <xf numFmtId="0" fontId="4" fillId="0" borderId="0" applyNumberFormat="0" applyFill="0" applyBorder="0" applyAlignment="0" applyProtection="0">
      <alignment horizontal="left"/>
    </xf>
    <xf numFmtId="0" fontId="4" fillId="0" borderId="0" applyNumberFormat="0" applyFill="0" applyBorder="0" applyAlignment="0" applyProtection="0">
      <alignment horizontal="left"/>
    </xf>
    <xf numFmtId="0" fontId="4" fillId="0" borderId="0" applyNumberFormat="0" applyFill="0" applyBorder="0" applyAlignment="0" applyProtection="0">
      <alignment horizontal="left"/>
    </xf>
    <xf numFmtId="0" fontId="4" fillId="0" borderId="0" applyNumberFormat="0" applyFill="0" applyBorder="0" applyAlignment="0" applyProtection="0">
      <alignment horizontal="left"/>
    </xf>
    <xf numFmtId="0" fontId="4" fillId="0" borderId="0" applyNumberFormat="0" applyFill="0" applyBorder="0" applyAlignment="0" applyProtection="0">
      <alignment horizontal="left"/>
    </xf>
    <xf numFmtId="0" fontId="4" fillId="0" borderId="0" applyNumberFormat="0" applyFill="0" applyBorder="0" applyAlignment="0" applyProtection="0">
      <alignment horizontal="left"/>
    </xf>
    <xf numFmtId="4" fontId="46" fillId="14" borderId="15" applyNumberFormat="0" applyProtection="0">
      <alignment vertical="center"/>
    </xf>
    <xf numFmtId="4" fontId="46" fillId="14" borderId="15" applyNumberFormat="0" applyProtection="0">
      <alignment horizontal="left" vertical="center" indent="1"/>
    </xf>
    <xf numFmtId="0" fontId="46" fillId="14" borderId="44" applyNumberFormat="0" applyProtection="0">
      <alignment horizontal="left" vertical="top" indent="1"/>
    </xf>
    <xf numFmtId="4" fontId="46" fillId="14" borderId="15" applyNumberFormat="0" applyProtection="0">
      <alignment horizontal="left" vertical="center" indent="1"/>
    </xf>
    <xf numFmtId="4" fontId="43" fillId="37" borderId="0" applyNumberFormat="0" applyProtection="0">
      <alignment horizontal="left" vertical="center" indent="1"/>
    </xf>
    <xf numFmtId="4" fontId="42" fillId="16" borderId="0" applyNumberFormat="0" applyProtection="0">
      <alignment horizontal="left" vertical="center" indent="1"/>
    </xf>
    <xf numFmtId="4" fontId="42" fillId="20" borderId="15" applyNumberFormat="0" applyProtection="0">
      <alignment horizontal="right" vertical="center"/>
    </xf>
    <xf numFmtId="4" fontId="50" fillId="30" borderId="0"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38" borderId="44" applyNumberFormat="0" applyProtection="0">
      <alignment horizontal="left" vertical="center" indent="1"/>
    </xf>
    <xf numFmtId="0" fontId="4" fillId="38" borderId="44" applyNumberFormat="0" applyProtection="0">
      <alignment horizontal="left" vertical="center" indent="1"/>
    </xf>
    <xf numFmtId="0" fontId="4" fillId="38" borderId="44" applyNumberFormat="0" applyProtection="0">
      <alignment horizontal="left" vertical="center"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38" borderId="44" applyNumberFormat="0" applyProtection="0">
      <alignment horizontal="left" vertical="top" indent="1"/>
    </xf>
    <xf numFmtId="0" fontId="4" fillId="38" borderId="44" applyNumberFormat="0" applyProtection="0">
      <alignment horizontal="left" vertical="top" indent="1"/>
    </xf>
    <xf numFmtId="0" fontId="4" fillId="38" borderId="44" applyNumberFormat="0" applyProtection="0">
      <alignment horizontal="left" vertical="top"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44" borderId="44" applyNumberFormat="0" applyProtection="0">
      <alignment horizontal="left" vertical="center" indent="1"/>
    </xf>
    <xf numFmtId="0" fontId="4" fillId="44" borderId="44" applyNumberFormat="0" applyProtection="0">
      <alignment horizontal="left" vertical="center" indent="1"/>
    </xf>
    <xf numFmtId="0" fontId="4" fillId="44" borderId="44" applyNumberFormat="0" applyProtection="0">
      <alignment horizontal="left" vertical="center"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44" borderId="44" applyNumberFormat="0" applyProtection="0">
      <alignment horizontal="left" vertical="top" indent="1"/>
    </xf>
    <xf numFmtId="0" fontId="4" fillId="44" borderId="44" applyNumberFormat="0" applyProtection="0">
      <alignment horizontal="left" vertical="top" indent="1"/>
    </xf>
    <xf numFmtId="0" fontId="4" fillId="44" borderId="44" applyNumberFormat="0" applyProtection="0">
      <alignment horizontal="left" vertical="top"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46" borderId="44"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center"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46" borderId="44" applyNumberFormat="0" applyProtection="0">
      <alignment horizontal="left" vertical="top" indent="1"/>
    </xf>
    <xf numFmtId="0" fontId="4" fillId="46" borderId="44" applyNumberFormat="0" applyProtection="0">
      <alignment horizontal="left" vertical="top" indent="1"/>
    </xf>
    <xf numFmtId="0" fontId="4" fillId="46" borderId="44" applyNumberFormat="0" applyProtection="0">
      <alignment horizontal="left" vertical="top"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51" borderId="44"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16" borderId="15" applyNumberFormat="0" applyProtection="0">
      <alignment horizontal="left" vertical="center"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20" borderId="15" applyNumberFormat="0" applyProtection="0">
      <alignment horizontal="left" vertical="top" indent="1"/>
    </xf>
    <xf numFmtId="0" fontId="4" fillId="51" borderId="44" applyNumberFormat="0" applyProtection="0">
      <alignment horizontal="left" vertical="top" indent="1"/>
    </xf>
    <xf numFmtId="0" fontId="4" fillId="51" borderId="44" applyNumberFormat="0" applyProtection="0">
      <alignment horizontal="left" vertical="top" indent="1"/>
    </xf>
    <xf numFmtId="0" fontId="4" fillId="51" borderId="44" applyNumberFormat="0" applyProtection="0">
      <alignment horizontal="left" vertical="top" indent="1"/>
    </xf>
    <xf numFmtId="4" fontId="42" fillId="40" borderId="15" applyNumberFormat="0" applyProtection="0">
      <alignment horizontal="left" vertical="center" indent="1"/>
    </xf>
    <xf numFmtId="4" fontId="42" fillId="16" borderId="15" applyNumberFormat="0" applyProtection="0">
      <alignment horizontal="right" vertical="center"/>
    </xf>
    <xf numFmtId="4" fontId="42" fillId="20" borderId="15" applyNumberFormat="0" applyProtection="0">
      <alignment horizontal="left" vertical="center" indent="1"/>
    </xf>
    <xf numFmtId="0" fontId="50" fillId="14" borderId="15" applyNumberFormat="0" applyProtection="0">
      <alignment horizontal="left" vertical="top" indent="1"/>
    </xf>
    <xf numFmtId="4" fontId="53" fillId="0" borderId="0" applyNumberFormat="0" applyProtection="0">
      <alignment horizontal="left" vertical="center" indent="6"/>
    </xf>
    <xf numFmtId="4" fontId="46" fillId="0" borderId="0" applyNumberFormat="0" applyProtection="0">
      <alignment horizontal="left" vertical="center" indent="6"/>
    </xf>
    <xf numFmtId="4" fontId="46" fillId="0" borderId="0" applyNumberFormat="0" applyProtection="0">
      <alignment horizontal="left" vertical="center" indent="6"/>
    </xf>
    <xf numFmtId="4" fontId="45" fillId="16" borderId="15" applyNumberFormat="0" applyProtection="0">
      <alignment horizontal="right" vertical="center"/>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8" borderId="0"/>
    <xf numFmtId="0" fontId="4" fillId="48" borderId="0"/>
    <xf numFmtId="0" fontId="4" fillId="48" borderId="0"/>
    <xf numFmtId="0" fontId="4" fillId="48" borderId="0"/>
    <xf numFmtId="0" fontId="4" fillId="48" borderId="0"/>
    <xf numFmtId="0" fontId="4" fillId="48" borderId="0"/>
    <xf numFmtId="0" fontId="4" fillId="48" borderId="0"/>
    <xf numFmtId="0" fontId="4" fillId="48" borderId="0"/>
    <xf numFmtId="0" fontId="4" fillId="42" borderId="0" applyNumberFormat="0" applyFont="0" applyBorder="0" applyAlignment="0">
      <protection hidden="1"/>
    </xf>
    <xf numFmtId="0" fontId="4" fillId="42" borderId="0" applyNumberFormat="0" applyFont="0" applyBorder="0" applyAlignment="0">
      <protection hidden="1"/>
    </xf>
    <xf numFmtId="0" fontId="4" fillId="42" borderId="0" applyNumberFormat="0" applyFont="0" applyBorder="0" applyAlignment="0">
      <protection hidden="1"/>
    </xf>
    <xf numFmtId="0" fontId="4" fillId="42" borderId="0" applyNumberFormat="0" applyFont="0" applyBorder="0" applyAlignment="0">
      <protection hidden="1"/>
    </xf>
    <xf numFmtId="0" fontId="4" fillId="42" borderId="0" applyNumberFormat="0" applyFont="0" applyBorder="0" applyAlignment="0">
      <protection hidden="1"/>
    </xf>
    <xf numFmtId="0" fontId="4" fillId="42" borderId="0" applyNumberFormat="0" applyFont="0" applyBorder="0" applyAlignment="0">
      <protection hidden="1"/>
    </xf>
    <xf numFmtId="0" fontId="4" fillId="42" borderId="0" applyNumberFormat="0" applyFont="0" applyBorder="0" applyAlignment="0">
      <protection hidden="1"/>
    </xf>
    <xf numFmtId="0" fontId="4" fillId="42" borderId="0" applyNumberFormat="0" applyFont="0" applyBorder="0" applyAlignment="0">
      <protection hidden="1"/>
    </xf>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187" fontId="4" fillId="43" borderId="0" applyNumberFormat="0" applyFont="0" applyBorder="0" applyAlignment="0" applyProtection="0"/>
    <xf numFmtId="0" fontId="4" fillId="0" borderId="0" applyFill="0" applyBorder="0" applyAlignment="0" applyProtection="0">
      <alignment horizontal="right"/>
    </xf>
    <xf numFmtId="0" fontId="4" fillId="0" borderId="0" applyFill="0" applyBorder="0" applyAlignment="0" applyProtection="0">
      <alignment horizontal="right"/>
    </xf>
    <xf numFmtId="0" fontId="4" fillId="0" borderId="0" applyFill="0" applyBorder="0" applyAlignment="0" applyProtection="0">
      <alignment horizontal="right"/>
    </xf>
    <xf numFmtId="0" fontId="4" fillId="0" borderId="0" applyFill="0" applyBorder="0" applyAlignment="0" applyProtection="0">
      <alignment horizontal="right"/>
    </xf>
    <xf numFmtId="0" fontId="4" fillId="0" borderId="0" applyFill="0" applyBorder="0" applyAlignment="0" applyProtection="0">
      <alignment horizontal="right"/>
    </xf>
    <xf numFmtId="0" fontId="4" fillId="0" borderId="0" applyFill="0" applyBorder="0" applyAlignment="0" applyProtection="0">
      <alignment horizontal="right"/>
    </xf>
    <xf numFmtId="0" fontId="4" fillId="0" borderId="0" applyFill="0" applyBorder="0" applyAlignment="0" applyProtection="0">
      <alignment horizontal="right"/>
    </xf>
    <xf numFmtId="0" fontId="4" fillId="0" borderId="0" applyFill="0" applyBorder="0" applyAlignment="0" applyProtection="0">
      <alignment horizontal="right"/>
    </xf>
    <xf numFmtId="0" fontId="131" fillId="0" borderId="0" applyNumberFormat="0" applyFill="0" applyBorder="0" applyAlignment="0" applyProtection="0"/>
    <xf numFmtId="0" fontId="107" fillId="0" borderId="0" applyNumberFormat="0" applyFill="0" applyBorder="0" applyAlignment="0" applyProtection="0"/>
    <xf numFmtId="0" fontId="117" fillId="0" borderId="54" applyNumberFormat="0" applyFill="0" applyAlignment="0" applyProtection="0"/>
    <xf numFmtId="0" fontId="117" fillId="0" borderId="54" applyNumberFormat="0" applyFill="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 fillId="32" borderId="0" applyNumberFormat="0" applyBorder="0" applyAlignment="0" applyProtection="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3" fontId="4" fillId="0" borderId="24" applyProtection="0"/>
    <xf numFmtId="0" fontId="112"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98" fontId="4" fillId="0" borderId="0"/>
    <xf numFmtId="198" fontId="4" fillId="0" borderId="0"/>
    <xf numFmtId="0" fontId="41" fillId="0" borderId="0"/>
    <xf numFmtId="198" fontId="4" fillId="0" borderId="0"/>
    <xf numFmtId="198" fontId="62" fillId="24" borderId="57" applyNumberFormat="0" applyAlignment="0" applyProtection="0"/>
    <xf numFmtId="198" fontId="62" fillId="24" borderId="57" applyNumberFormat="0" applyAlignment="0" applyProtection="0"/>
    <xf numFmtId="198" fontId="62" fillId="24" borderId="57" applyNumberFormat="0" applyAlignment="0" applyProtection="0"/>
    <xf numFmtId="198" fontId="62" fillId="24" borderId="57" applyNumberFormat="0" applyAlignment="0" applyProtection="0"/>
    <xf numFmtId="198" fontId="62" fillId="24" borderId="57" applyNumberFormat="0" applyAlignment="0" applyProtection="0"/>
    <xf numFmtId="198" fontId="62" fillId="24" borderId="57" applyNumberFormat="0" applyAlignment="0" applyProtection="0"/>
    <xf numFmtId="198" fontId="62" fillId="24" borderId="57" applyNumberFormat="0" applyAlignment="0" applyProtection="0"/>
    <xf numFmtId="198" fontId="62" fillId="24" borderId="57" applyNumberFormat="0" applyAlignment="0" applyProtection="0"/>
    <xf numFmtId="198" fontId="66" fillId="18" borderId="57" applyNumberFormat="0" applyAlignment="0" applyProtection="0"/>
    <xf numFmtId="198" fontId="66" fillId="18" borderId="57" applyNumberFormat="0" applyAlignment="0" applyProtection="0"/>
    <xf numFmtId="198" fontId="66" fillId="18" borderId="57" applyNumberFormat="0" applyAlignment="0" applyProtection="0"/>
    <xf numFmtId="198" fontId="66" fillId="18" borderId="57" applyNumberFormat="0" applyAlignment="0" applyProtection="0"/>
    <xf numFmtId="198" fontId="66" fillId="18" borderId="57" applyNumberFormat="0" applyAlignment="0" applyProtection="0"/>
    <xf numFmtId="198" fontId="66" fillId="18" borderId="57" applyNumberFormat="0" applyAlignment="0" applyProtection="0"/>
    <xf numFmtId="198" fontId="66" fillId="18" borderId="57" applyNumberFormat="0" applyAlignment="0" applyProtection="0"/>
    <xf numFmtId="198" fontId="66" fillId="18" borderId="57" applyNumberFormat="0" applyAlignment="0" applyProtection="0"/>
    <xf numFmtId="198" fontId="4" fillId="0" borderId="0" applyNumberFormat="0" applyProtection="0">
      <alignment horizontal="left" vertical="center" indent="6"/>
    </xf>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9" fontId="4" fillId="0" borderId="0" applyFont="0" applyFill="0" applyBorder="0" applyAlignment="0" applyProtection="0"/>
    <xf numFmtId="198" fontId="69" fillId="24" borderId="43" applyNumberFormat="0" applyAlignment="0" applyProtection="0"/>
    <xf numFmtId="198" fontId="69" fillId="24" borderId="43" applyNumberFormat="0" applyAlignment="0" applyProtection="0"/>
    <xf numFmtId="198" fontId="69" fillId="24" borderId="43" applyNumberFormat="0" applyAlignment="0" applyProtection="0"/>
    <xf numFmtId="198" fontId="69" fillId="24" borderId="43" applyNumberFormat="0" applyAlignment="0" applyProtection="0"/>
    <xf numFmtId="198" fontId="69" fillId="24" borderId="43" applyNumberFormat="0" applyAlignment="0" applyProtection="0"/>
    <xf numFmtId="198" fontId="69" fillId="24" borderId="43" applyNumberFormat="0" applyAlignment="0" applyProtection="0"/>
    <xf numFmtId="198" fontId="69" fillId="24" borderId="43" applyNumberFormat="0" applyAlignment="0" applyProtection="0"/>
    <xf numFmtId="198" fontId="69" fillId="24" borderId="43" applyNumberFormat="0" applyAlignment="0" applyProtection="0"/>
    <xf numFmtId="4" fontId="51" fillId="32" borderId="44" applyNumberFormat="0" applyProtection="0">
      <alignment vertical="center"/>
    </xf>
    <xf numFmtId="198" fontId="46" fillId="14" borderId="44" applyNumberFormat="0" applyProtection="0">
      <alignment horizontal="left" vertical="top" indent="1"/>
    </xf>
    <xf numFmtId="4" fontId="42" fillId="11" borderId="44" applyNumberFormat="0" applyProtection="0">
      <alignment horizontal="right" vertical="center"/>
    </xf>
    <xf numFmtId="4" fontId="42" fillId="19" borderId="44" applyNumberFormat="0" applyProtection="0">
      <alignment horizontal="right" vertical="center"/>
    </xf>
    <xf numFmtId="4" fontId="42" fillId="24" borderId="44" applyNumberFormat="0" applyProtection="0">
      <alignment horizontal="right" vertical="center"/>
    </xf>
    <xf numFmtId="4" fontId="42" fillId="33" borderId="44" applyNumberFormat="0" applyProtection="0">
      <alignment horizontal="right" vertical="center"/>
    </xf>
    <xf numFmtId="4" fontId="42" fillId="34" borderId="44" applyNumberFormat="0" applyProtection="0">
      <alignment horizontal="right" vertical="center"/>
    </xf>
    <xf numFmtId="4" fontId="42" fillId="27" borderId="44" applyNumberFormat="0" applyProtection="0">
      <alignment horizontal="right" vertical="center"/>
    </xf>
    <xf numFmtId="4" fontId="42" fillId="28" borderId="44" applyNumberFormat="0" applyProtection="0">
      <alignment horizontal="right" vertical="center"/>
    </xf>
    <xf numFmtId="4" fontId="42" fillId="35" borderId="44" applyNumberFormat="0" applyProtection="0">
      <alignment horizontal="right" vertical="center"/>
    </xf>
    <xf numFmtId="4" fontId="42" fillId="36" borderId="44" applyNumberFormat="0" applyProtection="0">
      <alignment horizontal="right" vertical="center"/>
    </xf>
    <xf numFmtId="4" fontId="42" fillId="40" borderId="44" applyNumberFormat="0" applyProtection="0">
      <alignment vertical="center"/>
    </xf>
    <xf numFmtId="4" fontId="52" fillId="40" borderId="44" applyNumberFormat="0" applyProtection="0">
      <alignment vertical="center"/>
    </xf>
    <xf numFmtId="198" fontId="42" fillId="40" borderId="44" applyNumberFormat="0" applyProtection="0">
      <alignment horizontal="left" vertical="top" indent="1"/>
    </xf>
    <xf numFmtId="4" fontId="52" fillId="39" borderId="44" applyNumberFormat="0" applyProtection="0">
      <alignment horizontal="right" vertical="center"/>
    </xf>
    <xf numFmtId="198" fontId="69" fillId="0" borderId="59" applyNumberFormat="0" applyFill="0" applyAlignment="0" applyProtection="0"/>
    <xf numFmtId="198" fontId="69" fillId="0" borderId="59" applyNumberFormat="0" applyFill="0" applyAlignment="0" applyProtection="0"/>
    <xf numFmtId="198" fontId="69" fillId="0" borderId="59" applyNumberFormat="0" applyFill="0" applyAlignment="0" applyProtection="0"/>
    <xf numFmtId="198" fontId="69" fillId="0" borderId="59" applyNumberFormat="0" applyFill="0" applyAlignment="0" applyProtection="0"/>
    <xf numFmtId="198" fontId="69" fillId="0" borderId="59" applyNumberFormat="0" applyFill="0" applyAlignment="0" applyProtection="0"/>
    <xf numFmtId="198" fontId="69" fillId="0" borderId="59" applyNumberFormat="0" applyFill="0" applyAlignment="0" applyProtection="0"/>
    <xf numFmtId="198" fontId="69" fillId="0" borderId="59" applyNumberFormat="0" applyFill="0" applyAlignment="0" applyProtection="0"/>
    <xf numFmtId="198" fontId="69" fillId="0" borderId="59" applyNumberFormat="0" applyFill="0" applyAlignment="0" applyProtection="0"/>
    <xf numFmtId="4" fontId="42" fillId="11" borderId="44" applyNumberFormat="0" applyProtection="0">
      <alignment horizontal="right" vertical="center"/>
    </xf>
    <xf numFmtId="4" fontId="42" fillId="11" borderId="44" applyNumberFormat="0" applyProtection="0">
      <alignment horizontal="right" vertical="center"/>
    </xf>
    <xf numFmtId="4" fontId="42" fillId="11" borderId="44" applyNumberFormat="0" applyProtection="0">
      <alignment horizontal="right" vertical="center"/>
    </xf>
    <xf numFmtId="4" fontId="42" fillId="11"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40" borderId="44" applyNumberFormat="0" applyProtection="0">
      <alignment vertical="center"/>
    </xf>
    <xf numFmtId="4" fontId="42" fillId="40" borderId="44" applyNumberFormat="0" applyProtection="0">
      <alignment vertical="center"/>
    </xf>
    <xf numFmtId="4" fontId="42" fillId="40" borderId="44" applyNumberFormat="0" applyProtection="0">
      <alignment vertical="center"/>
    </xf>
    <xf numFmtId="4" fontId="42" fillId="40" borderId="44" applyNumberFormat="0" applyProtection="0">
      <alignment vertical="center"/>
    </xf>
    <xf numFmtId="198" fontId="42" fillId="40" borderId="44" applyNumberFormat="0" applyProtection="0">
      <alignment horizontal="left" vertical="top" indent="1"/>
    </xf>
    <xf numFmtId="198" fontId="42" fillId="40" borderId="44" applyNumberFormat="0" applyProtection="0">
      <alignment horizontal="left" vertical="top" indent="1"/>
    </xf>
    <xf numFmtId="198" fontId="42" fillId="40" borderId="44" applyNumberFormat="0" applyProtection="0">
      <alignment horizontal="left" vertical="top" indent="1"/>
    </xf>
    <xf numFmtId="198" fontId="42" fillId="40" borderId="44" applyNumberFormat="0" applyProtection="0">
      <alignment horizontal="left" vertical="top" indent="1"/>
    </xf>
    <xf numFmtId="198" fontId="4" fillId="41" borderId="25">
      <protection locked="0"/>
    </xf>
    <xf numFmtId="4" fontId="43" fillId="14" borderId="44" applyNumberFormat="0" applyProtection="0">
      <alignment vertical="center"/>
    </xf>
    <xf numFmtId="4" fontId="43" fillId="32" borderId="44" applyNumberFormat="0" applyProtection="0">
      <alignment horizontal="left" vertical="center" indent="1"/>
    </xf>
    <xf numFmtId="198" fontId="43" fillId="32" borderId="44" applyNumberFormat="0" applyProtection="0">
      <alignment horizontal="left" vertical="top" indent="1"/>
    </xf>
    <xf numFmtId="198" fontId="43" fillId="32" borderId="44" applyNumberFormat="0" applyProtection="0">
      <alignment horizontal="left" vertical="top" indent="1"/>
    </xf>
    <xf numFmtId="4" fontId="43" fillId="32" borderId="44" applyNumberFormat="0" applyProtection="0">
      <alignment horizontal="left" vertical="center" indent="1"/>
    </xf>
    <xf numFmtId="4" fontId="43" fillId="14" borderId="44" applyNumberFormat="0" applyProtection="0">
      <alignment vertical="center"/>
    </xf>
    <xf numFmtId="4" fontId="42" fillId="50" borderId="44" applyNumberFormat="0" applyProtection="0">
      <alignment horizontal="right" vertical="center"/>
    </xf>
    <xf numFmtId="198" fontId="4" fillId="38" borderId="44" applyNumberFormat="0" applyProtection="0">
      <alignment horizontal="left" vertical="center" indent="1"/>
    </xf>
    <xf numFmtId="198" fontId="4" fillId="38" borderId="44" applyNumberFormat="0" applyProtection="0">
      <alignment horizontal="left" vertical="top" indent="1"/>
    </xf>
    <xf numFmtId="198" fontId="4" fillId="44" borderId="44" applyNumberFormat="0" applyProtection="0">
      <alignment horizontal="left" vertical="center" indent="1"/>
    </xf>
    <xf numFmtId="198" fontId="4" fillId="44" borderId="44" applyNumberFormat="0" applyProtection="0">
      <alignment horizontal="left" vertical="top" indent="1"/>
    </xf>
    <xf numFmtId="198" fontId="4" fillId="46" borderId="44" applyNumberFormat="0" applyProtection="0">
      <alignment horizontal="left" vertical="center" indent="1"/>
    </xf>
    <xf numFmtId="198" fontId="4" fillId="46" borderId="44" applyNumberFormat="0" applyProtection="0">
      <alignment horizontal="left" vertical="top" indent="1"/>
    </xf>
    <xf numFmtId="198" fontId="4" fillId="51" borderId="44" applyNumberFormat="0" applyProtection="0">
      <alignment horizontal="left" vertical="center" indent="1"/>
    </xf>
    <xf numFmtId="198" fontId="4" fillId="51" borderId="44" applyNumberFormat="0" applyProtection="0">
      <alignment horizontal="left" vertical="top" indent="1"/>
    </xf>
    <xf numFmtId="4" fontId="42" fillId="40" borderId="44" applyNumberFormat="0" applyProtection="0">
      <alignment horizontal="left" vertical="center" indent="1"/>
    </xf>
    <xf numFmtId="198" fontId="42" fillId="40" borderId="44" applyNumberFormat="0" applyProtection="0">
      <alignment horizontal="left" vertical="top" indent="1"/>
    </xf>
    <xf numFmtId="4" fontId="42" fillId="39" borderId="44" applyNumberFormat="0" applyProtection="0">
      <alignment horizontal="right" vertical="center"/>
    </xf>
    <xf numFmtId="4" fontId="42" fillId="50" borderId="44" applyNumberFormat="0" applyProtection="0">
      <alignment horizontal="left" vertical="center" indent="1"/>
    </xf>
    <xf numFmtId="198" fontId="42" fillId="44" borderId="44" applyNumberFormat="0" applyProtection="0">
      <alignment horizontal="left" vertical="top" indent="1"/>
    </xf>
    <xf numFmtId="4" fontId="45" fillId="39" borderId="44" applyNumberFormat="0" applyProtection="0">
      <alignment horizontal="right" vertical="center"/>
    </xf>
    <xf numFmtId="4" fontId="42" fillId="50" borderId="44" applyNumberFormat="0" applyProtection="0">
      <alignment horizontal="right" vertical="center"/>
    </xf>
    <xf numFmtId="198" fontId="4" fillId="38" borderId="44" applyNumberFormat="0" applyProtection="0">
      <alignment horizontal="left" vertical="center" indent="1"/>
    </xf>
    <xf numFmtId="198" fontId="4" fillId="38" borderId="44" applyNumberFormat="0" applyProtection="0">
      <alignment horizontal="left" vertical="top" indent="1"/>
    </xf>
    <xf numFmtId="198" fontId="4" fillId="44" borderId="44" applyNumberFormat="0" applyProtection="0">
      <alignment horizontal="left" vertical="center" indent="1"/>
    </xf>
    <xf numFmtId="198" fontId="4" fillId="44" borderId="44" applyNumberFormat="0" applyProtection="0">
      <alignment horizontal="left" vertical="top" indent="1"/>
    </xf>
    <xf numFmtId="198" fontId="4" fillId="46" borderId="44" applyNumberFormat="0" applyProtection="0">
      <alignment horizontal="left" vertical="center" indent="1"/>
    </xf>
    <xf numFmtId="198" fontId="4" fillId="46" borderId="44" applyNumberFormat="0" applyProtection="0">
      <alignment horizontal="left" vertical="top" indent="1"/>
    </xf>
    <xf numFmtId="198" fontId="4" fillId="51" borderId="44" applyNumberFormat="0" applyProtection="0">
      <alignment horizontal="left" vertical="center" indent="1"/>
    </xf>
    <xf numFmtId="198" fontId="4" fillId="51" borderId="44" applyNumberFormat="0" applyProtection="0">
      <alignment horizontal="left" vertical="top" indent="1"/>
    </xf>
    <xf numFmtId="4" fontId="42" fillId="40" borderId="44" applyNumberFormat="0" applyProtection="0">
      <alignment horizontal="left" vertical="center" indent="1"/>
    </xf>
    <xf numFmtId="198" fontId="42" fillId="40" borderId="44" applyNumberFormat="0" applyProtection="0">
      <alignment horizontal="left" vertical="top" indent="1"/>
    </xf>
    <xf numFmtId="4" fontId="42" fillId="39" borderId="44" applyNumberFormat="0" applyProtection="0">
      <alignment horizontal="right" vertical="center"/>
    </xf>
    <xf numFmtId="4" fontId="42" fillId="50" borderId="44" applyNumberFormat="0" applyProtection="0">
      <alignment horizontal="left" vertical="center" indent="1"/>
    </xf>
    <xf numFmtId="198" fontId="42" fillId="44" borderId="44" applyNumberFormat="0" applyProtection="0">
      <alignment horizontal="left" vertical="top" indent="1"/>
    </xf>
    <xf numFmtId="4" fontId="45" fillId="39" borderId="44" applyNumberFormat="0" applyProtection="0">
      <alignment horizontal="right" vertical="center"/>
    </xf>
    <xf numFmtId="198" fontId="41" fillId="0" borderId="0"/>
    <xf numFmtId="198" fontId="1" fillId="0" borderId="0"/>
    <xf numFmtId="198" fontId="4" fillId="0" borderId="0" applyNumberFormat="0" applyProtection="0">
      <alignment horizontal="left" vertical="center" indent="6"/>
    </xf>
    <xf numFmtId="9" fontId="1" fillId="0" borderId="0" applyFont="0" applyFill="0" applyBorder="0" applyAlignment="0" applyProtection="0"/>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4" fontId="51" fillId="32" borderId="44" applyNumberFormat="0" applyProtection="0">
      <alignment vertical="center"/>
    </xf>
    <xf numFmtId="198" fontId="46" fillId="14" borderId="44" applyNumberFormat="0" applyProtection="0">
      <alignment horizontal="left" vertical="top" indent="1"/>
    </xf>
    <xf numFmtId="198" fontId="46" fillId="14" borderId="44" applyNumberFormat="0" applyProtection="0">
      <alignment horizontal="left" vertical="top" indent="1"/>
    </xf>
    <xf numFmtId="198" fontId="46" fillId="14" borderId="44" applyNumberFormat="0" applyProtection="0">
      <alignment horizontal="left" vertical="top" indent="1"/>
    </xf>
    <xf numFmtId="198" fontId="46" fillId="14" borderId="44" applyNumberFormat="0" applyProtection="0">
      <alignment horizontal="left" vertical="top" indent="1"/>
    </xf>
    <xf numFmtId="198" fontId="46" fillId="14" borderId="44" applyNumberFormat="0" applyProtection="0">
      <alignment horizontal="left" vertical="top" indent="1"/>
    </xf>
    <xf numFmtId="198" fontId="46" fillId="14" borderId="44" applyNumberFormat="0" applyProtection="0">
      <alignment horizontal="left" vertical="top" indent="1"/>
    </xf>
    <xf numFmtId="198" fontId="46" fillId="14" borderId="44" applyNumberFormat="0" applyProtection="0">
      <alignment horizontal="left" vertical="top" indent="1"/>
    </xf>
    <xf numFmtId="198" fontId="46" fillId="14" borderId="44" applyNumberFormat="0" applyProtection="0">
      <alignment horizontal="left" vertical="top" indent="1"/>
    </xf>
    <xf numFmtId="198" fontId="46" fillId="14" borderId="44" applyNumberFormat="0" applyProtection="0">
      <alignment horizontal="left" vertical="top" indent="1"/>
    </xf>
    <xf numFmtId="4" fontId="42" fillId="11" borderId="44" applyNumberFormat="0" applyProtection="0">
      <alignment horizontal="right" vertical="center"/>
    </xf>
    <xf numFmtId="4" fontId="42" fillId="11" borderId="44" applyNumberFormat="0" applyProtection="0">
      <alignment horizontal="right" vertical="center"/>
    </xf>
    <xf numFmtId="4" fontId="42" fillId="11" borderId="44" applyNumberFormat="0" applyProtection="0">
      <alignment horizontal="right" vertical="center"/>
    </xf>
    <xf numFmtId="4" fontId="42" fillId="11" borderId="44" applyNumberFormat="0" applyProtection="0">
      <alignment horizontal="right" vertical="center"/>
    </xf>
    <xf numFmtId="4" fontId="42" fillId="11" borderId="44" applyNumberFormat="0" applyProtection="0">
      <alignment horizontal="right" vertical="center"/>
    </xf>
    <xf numFmtId="4" fontId="42" fillId="11" borderId="44" applyNumberFormat="0" applyProtection="0">
      <alignment horizontal="right" vertical="center"/>
    </xf>
    <xf numFmtId="4" fontId="42" fillId="11"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19"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24"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3"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34"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7"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28"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5"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36" borderId="44" applyNumberFormat="0" applyProtection="0">
      <alignment horizontal="right" vertical="center"/>
    </xf>
    <xf numFmtId="4" fontId="42" fillId="40" borderId="44" applyNumberFormat="0" applyProtection="0">
      <alignment vertical="center"/>
    </xf>
    <xf numFmtId="4" fontId="42" fillId="40" borderId="44" applyNumberFormat="0" applyProtection="0">
      <alignment vertical="center"/>
    </xf>
    <xf numFmtId="4" fontId="42" fillId="40" borderId="44" applyNumberFormat="0" applyProtection="0">
      <alignment vertical="center"/>
    </xf>
    <xf numFmtId="4" fontId="42" fillId="40" borderId="44" applyNumberFormat="0" applyProtection="0">
      <alignment vertical="center"/>
    </xf>
    <xf numFmtId="4" fontId="42" fillId="40" borderId="44" applyNumberFormat="0" applyProtection="0">
      <alignment vertical="center"/>
    </xf>
    <xf numFmtId="4" fontId="42" fillId="40" borderId="44" applyNumberFormat="0" applyProtection="0">
      <alignment vertical="center"/>
    </xf>
    <xf numFmtId="4" fontId="4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4" fontId="52" fillId="40" borderId="44" applyNumberFormat="0" applyProtection="0">
      <alignment vertical="center"/>
    </xf>
    <xf numFmtId="198" fontId="42" fillId="40" borderId="44" applyNumberFormat="0" applyProtection="0">
      <alignment horizontal="left" vertical="top" indent="1"/>
    </xf>
    <xf numFmtId="198" fontId="42" fillId="40" borderId="44" applyNumberFormat="0" applyProtection="0">
      <alignment horizontal="left" vertical="top" indent="1"/>
    </xf>
    <xf numFmtId="198" fontId="42" fillId="40" borderId="44" applyNumberFormat="0" applyProtection="0">
      <alignment horizontal="left" vertical="top" indent="1"/>
    </xf>
    <xf numFmtId="198" fontId="42" fillId="40" borderId="44" applyNumberFormat="0" applyProtection="0">
      <alignment horizontal="left" vertical="top" indent="1"/>
    </xf>
    <xf numFmtId="198" fontId="42" fillId="40" borderId="44" applyNumberFormat="0" applyProtection="0">
      <alignment horizontal="left" vertical="top" indent="1"/>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4" fontId="52" fillId="39" borderId="44" applyNumberFormat="0" applyProtection="0">
      <alignment horizontal="right" vertical="center"/>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41" borderId="25">
      <protection locked="0"/>
    </xf>
    <xf numFmtId="198" fontId="4" fillId="0" borderId="0"/>
    <xf numFmtId="198" fontId="41" fillId="0" borderId="0"/>
    <xf numFmtId="198" fontId="41" fillId="0" borderId="0"/>
    <xf numFmtId="198" fontId="4" fillId="0" borderId="0"/>
    <xf numFmtId="198" fontId="62" fillId="24" borderId="57" applyNumberFormat="0" applyAlignment="0" applyProtection="0"/>
    <xf numFmtId="198" fontId="62" fillId="24" borderId="57" applyNumberFormat="0" applyAlignment="0" applyProtection="0"/>
    <xf numFmtId="198" fontId="66" fillId="18" borderId="57" applyNumberFormat="0" applyAlignment="0" applyProtection="0"/>
    <xf numFmtId="198" fontId="66" fillId="18" borderId="57" applyNumberForma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4" fillId="31" borderId="58" applyNumberFormat="0" applyFont="0" applyAlignment="0" applyProtection="0"/>
    <xf numFmtId="198" fontId="69" fillId="24" borderId="43" applyNumberFormat="0" applyAlignment="0" applyProtection="0"/>
    <xf numFmtId="198" fontId="69" fillId="24" borderId="43" applyNumberFormat="0" applyAlignment="0" applyProtection="0"/>
    <xf numFmtId="198" fontId="69" fillId="0" borderId="59" applyNumberFormat="0" applyFill="0" applyAlignment="0" applyProtection="0"/>
    <xf numFmtId="198" fontId="69" fillId="0" borderId="59" applyNumberFormat="0" applyFill="0" applyAlignment="0" applyProtection="0"/>
    <xf numFmtId="198" fontId="41" fillId="0" borderId="0"/>
    <xf numFmtId="9" fontId="41" fillId="0" borderId="0" applyFont="0" applyFill="0" applyBorder="0" applyAlignment="0" applyProtection="0"/>
    <xf numFmtId="198" fontId="95" fillId="20" borderId="49" applyNumberFormat="0" applyAlignment="0" applyProtection="0"/>
    <xf numFmtId="198" fontId="95" fillId="16" borderId="49" applyNumberFormat="0" applyAlignment="0" applyProtection="0"/>
    <xf numFmtId="198" fontId="95" fillId="16" borderId="49" applyNumberFormat="0" applyAlignment="0" applyProtection="0"/>
    <xf numFmtId="198" fontId="95" fillId="16" borderId="49" applyNumberFormat="0" applyAlignment="0" applyProtection="0"/>
    <xf numFmtId="198" fontId="95" fillId="16" borderId="49" applyNumberFormat="0" applyAlignment="0" applyProtection="0"/>
    <xf numFmtId="198" fontId="95" fillId="16" borderId="49" applyNumberFormat="0" applyAlignment="0" applyProtection="0"/>
    <xf numFmtId="198" fontId="95" fillId="16" borderId="49" applyNumberFormat="0" applyAlignment="0" applyProtection="0"/>
    <xf numFmtId="198" fontId="95" fillId="16" borderId="49" applyNumberFormat="0" applyAlignment="0" applyProtection="0"/>
    <xf numFmtId="198" fontId="95" fillId="16" borderId="49" applyNumberFormat="0" applyAlignment="0" applyProtection="0"/>
    <xf numFmtId="198" fontId="95" fillId="16"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4" borderId="49" applyNumberFormat="0" applyAlignment="0" applyProtection="0"/>
    <xf numFmtId="198" fontId="90" fillId="18" borderId="49" applyNumberFormat="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98" fontId="90" fillId="31" borderId="53" applyNumberFormat="0" applyFont="0" applyAlignment="0" applyProtection="0"/>
    <xf numFmtId="198" fontId="90" fillId="31" borderId="53" applyNumberFormat="0" applyFont="0" applyAlignment="0" applyProtection="0"/>
    <xf numFmtId="198" fontId="90" fillId="31" borderId="53" applyNumberFormat="0" applyFont="0" applyAlignment="0" applyProtection="0"/>
    <xf numFmtId="198" fontId="90" fillId="31" borderId="53" applyNumberFormat="0" applyFont="0" applyAlignment="0" applyProtection="0"/>
    <xf numFmtId="198" fontId="90" fillId="31" borderId="53" applyNumberFormat="0" applyFont="0" applyAlignment="0" applyProtection="0"/>
    <xf numFmtId="198" fontId="90" fillId="31" borderId="53" applyNumberFormat="0" applyFont="0" applyAlignment="0" applyProtection="0"/>
    <xf numFmtId="198" fontId="90" fillId="31" borderId="53" applyNumberFormat="0" applyFont="0" applyAlignment="0" applyProtection="0"/>
    <xf numFmtId="198" fontId="89" fillId="31" borderId="53" applyNumberFormat="0" applyFont="0" applyAlignment="0" applyProtection="0"/>
    <xf numFmtId="198" fontId="106" fillId="20" borderId="43" applyNumberFormat="0" applyAlignment="0" applyProtection="0"/>
    <xf numFmtId="198" fontId="106" fillId="20" borderId="43" applyNumberFormat="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198" fontId="106" fillId="16" borderId="43" applyNumberFormat="0" applyAlignment="0" applyProtection="0"/>
    <xf numFmtId="198" fontId="106" fillId="16" borderId="43" applyNumberFormat="0" applyAlignment="0" applyProtection="0"/>
    <xf numFmtId="198" fontId="106" fillId="16" borderId="43" applyNumberFormat="0" applyAlignment="0" applyProtection="0"/>
    <xf numFmtId="198" fontId="106" fillId="16" borderId="43" applyNumberFormat="0" applyAlignment="0" applyProtection="0"/>
    <xf numFmtId="198" fontId="106" fillId="16" borderId="43" applyNumberFormat="0" applyAlignment="0" applyProtection="0"/>
    <xf numFmtId="198" fontId="106" fillId="16" borderId="43" applyNumberFormat="0" applyAlignment="0" applyProtection="0"/>
    <xf numFmtId="198" fontId="106" fillId="16" borderId="43" applyNumberFormat="0" applyAlignment="0" applyProtection="0"/>
    <xf numFmtId="198" fontId="106" fillId="16" borderId="43" applyNumberFormat="0" applyAlignment="0" applyProtection="0"/>
    <xf numFmtId="198" fontId="106" fillId="16" borderId="43" applyNumberFormat="0" applyAlignment="0" applyProtection="0"/>
    <xf numFmtId="198" fontId="100" fillId="0" borderId="60" applyNumberFormat="0" applyFill="0" applyAlignment="0" applyProtection="0"/>
    <xf numFmtId="198" fontId="100" fillId="0" borderId="60" applyNumberFormat="0" applyFill="0" applyAlignment="0" applyProtection="0"/>
    <xf numFmtId="198" fontId="100" fillId="0" borderId="60" applyNumberFormat="0" applyFill="0" applyAlignment="0" applyProtection="0"/>
    <xf numFmtId="198" fontId="100" fillId="0" borderId="60" applyNumberFormat="0" applyFill="0" applyAlignment="0" applyProtection="0"/>
    <xf numFmtId="198" fontId="100" fillId="0" borderId="60" applyNumberFormat="0" applyFill="0" applyAlignment="0" applyProtection="0"/>
    <xf numFmtId="198" fontId="100" fillId="0" borderId="60" applyNumberFormat="0" applyFill="0" applyAlignment="0" applyProtection="0"/>
    <xf numFmtId="198" fontId="100" fillId="0" borderId="60" applyNumberFormat="0" applyFill="0" applyAlignment="0" applyProtection="0"/>
    <xf numFmtId="198" fontId="100" fillId="0" borderId="60" applyNumberFormat="0" applyFill="0" applyAlignment="0" applyProtection="0"/>
    <xf numFmtId="198" fontId="100" fillId="0" borderId="60" applyNumberFormat="0" applyFill="0" applyAlignment="0" applyProtection="0"/>
    <xf numFmtId="198" fontId="41" fillId="0" borderId="0"/>
    <xf numFmtId="9" fontId="41" fillId="0" borderId="0" applyFont="0" applyFill="0" applyBorder="0" applyAlignment="0" applyProtection="0"/>
    <xf numFmtId="198" fontId="41" fillId="0" borderId="0"/>
    <xf numFmtId="0" fontId="116" fillId="82" borderId="38" applyNumberFormat="0" applyAlignment="0" applyProtection="0"/>
    <xf numFmtId="0" fontId="119" fillId="80" borderId="38" applyNumberFormat="0" applyAlignment="0" applyProtection="0"/>
    <xf numFmtId="0" fontId="48" fillId="79" borderId="38" applyNumberFormat="0" applyFont="0" applyAlignment="0" applyProtection="0"/>
    <xf numFmtId="4" fontId="48" fillId="14" borderId="38" applyNumberFormat="0" applyProtection="0">
      <alignment vertical="center"/>
    </xf>
    <xf numFmtId="4" fontId="121" fillId="32" borderId="38" applyNumberFormat="0" applyProtection="0">
      <alignment vertical="center"/>
    </xf>
    <xf numFmtId="4" fontId="48" fillId="32" borderId="38" applyNumberFormat="0" applyProtection="0">
      <alignment horizontal="left" vertical="center" indent="1"/>
    </xf>
    <xf numFmtId="0" fontId="88" fillId="14" borderId="44" applyNumberFormat="0" applyProtection="0">
      <alignment horizontal="left" vertical="top" indent="1"/>
    </xf>
    <xf numFmtId="4" fontId="48" fillId="26" borderId="38" applyNumberFormat="0" applyProtection="0">
      <alignment horizontal="left" vertical="center" indent="1"/>
    </xf>
    <xf numFmtId="4" fontId="48" fillId="11" borderId="38" applyNumberFormat="0" applyProtection="0">
      <alignment horizontal="right" vertical="center"/>
    </xf>
    <xf numFmtId="4" fontId="48" fillId="12" borderId="38" applyNumberFormat="0" applyProtection="0">
      <alignment horizontal="right" vertical="center"/>
    </xf>
    <xf numFmtId="4" fontId="48" fillId="24" borderId="45" applyNumberFormat="0" applyProtection="0">
      <alignment horizontal="right" vertical="center"/>
    </xf>
    <xf numFmtId="4" fontId="48" fillId="33" borderId="38" applyNumberFormat="0" applyProtection="0">
      <alignment horizontal="right" vertical="center"/>
    </xf>
    <xf numFmtId="4" fontId="48" fillId="34" borderId="38" applyNumberFormat="0" applyProtection="0">
      <alignment horizontal="right" vertical="center"/>
    </xf>
    <xf numFmtId="4" fontId="48" fillId="27" borderId="38" applyNumberFormat="0" applyProtection="0">
      <alignment horizontal="right" vertical="center"/>
    </xf>
    <xf numFmtId="4" fontId="48" fillId="28" borderId="38" applyNumberFormat="0" applyProtection="0">
      <alignment horizontal="right" vertical="center"/>
    </xf>
    <xf numFmtId="4" fontId="48" fillId="35" borderId="38" applyNumberFormat="0" applyProtection="0">
      <alignment horizontal="right" vertical="center"/>
    </xf>
    <xf numFmtId="4" fontId="48" fillId="36" borderId="38" applyNumberFormat="0" applyProtection="0">
      <alignment horizontal="right" vertical="center"/>
    </xf>
    <xf numFmtId="4" fontId="48" fillId="49" borderId="45" applyNumberFormat="0" applyProtection="0">
      <alignment horizontal="left" vertical="center" indent="1"/>
    </xf>
    <xf numFmtId="4" fontId="4" fillId="30" borderId="45" applyNumberFormat="0" applyProtection="0">
      <alignment horizontal="left" vertical="center" indent="1"/>
    </xf>
    <xf numFmtId="4" fontId="4" fillId="30" borderId="45" applyNumberFormat="0" applyProtection="0">
      <alignment horizontal="left" vertical="center" indent="1"/>
    </xf>
    <xf numFmtId="4" fontId="48" fillId="50" borderId="38" applyNumberFormat="0" applyProtection="0">
      <alignment horizontal="right" vertical="center"/>
    </xf>
    <xf numFmtId="4" fontId="48" fillId="39" borderId="45" applyNumberFormat="0" applyProtection="0">
      <alignment horizontal="left" vertical="center" indent="1"/>
    </xf>
    <xf numFmtId="4" fontId="48" fillId="50" borderId="45" applyNumberFormat="0" applyProtection="0">
      <alignment horizontal="left" vertical="center" indent="1"/>
    </xf>
    <xf numFmtId="0" fontId="48" fillId="20" borderId="38" applyNumberFormat="0" applyProtection="0">
      <alignment horizontal="left" vertical="center" indent="1"/>
    </xf>
    <xf numFmtId="0" fontId="48" fillId="30" borderId="44" applyNumberFormat="0" applyProtection="0">
      <alignment horizontal="left" vertical="top" indent="1"/>
    </xf>
    <xf numFmtId="0" fontId="48" fillId="21" borderId="38" applyNumberFormat="0" applyProtection="0">
      <alignment horizontal="left" vertical="center" indent="1"/>
    </xf>
    <xf numFmtId="0" fontId="48" fillId="50" borderId="44" applyNumberFormat="0" applyProtection="0">
      <alignment horizontal="left" vertical="top" indent="1"/>
    </xf>
    <xf numFmtId="0" fontId="48" fillId="56" borderId="38" applyNumberFormat="0" applyProtection="0">
      <alignment horizontal="left" vertical="center" indent="1"/>
    </xf>
    <xf numFmtId="0" fontId="48" fillId="56" borderId="44" applyNumberFormat="0" applyProtection="0">
      <alignment horizontal="left" vertical="top" indent="1"/>
    </xf>
    <xf numFmtId="0" fontId="48" fillId="39" borderId="38" applyNumberFormat="0" applyProtection="0">
      <alignment horizontal="left" vertical="center" indent="1"/>
    </xf>
    <xf numFmtId="0" fontId="48" fillId="39" borderId="44" applyNumberFormat="0" applyProtection="0">
      <alignment horizontal="left" vertical="top" indent="1"/>
    </xf>
    <xf numFmtId="0" fontId="113" fillId="30" borderId="47" applyBorder="0"/>
    <xf numFmtId="4" fontId="83" fillId="31" borderId="44" applyNumberFormat="0" applyProtection="0">
      <alignment vertical="center"/>
    </xf>
    <xf numFmtId="4" fontId="83" fillId="20" borderId="44" applyNumberFormat="0" applyProtection="0">
      <alignment horizontal="left" vertical="center" indent="1"/>
    </xf>
    <xf numFmtId="0" fontId="83" fillId="31" borderId="44" applyNumberFormat="0" applyProtection="0">
      <alignment horizontal="left" vertical="top" indent="1"/>
    </xf>
    <xf numFmtId="4" fontId="48" fillId="0" borderId="38" applyNumberFormat="0" applyProtection="0">
      <alignment horizontal="right" vertical="center"/>
    </xf>
    <xf numFmtId="4" fontId="121" fillId="41" borderId="38" applyNumberFormat="0" applyProtection="0">
      <alignment horizontal="right" vertical="center"/>
    </xf>
    <xf numFmtId="4" fontId="48" fillId="26" borderId="38" applyNumberFormat="0" applyProtection="0">
      <alignment horizontal="left" vertical="center" indent="1"/>
    </xf>
    <xf numFmtId="0" fontId="83" fillId="50" borderId="44" applyNumberFormat="0" applyProtection="0">
      <alignment horizontal="left" vertical="top" indent="1"/>
    </xf>
    <xf numFmtId="4" fontId="57" fillId="17" borderId="45" applyNumberFormat="0" applyProtection="0">
      <alignment horizontal="left" vertical="center" indent="1"/>
    </xf>
    <xf numFmtId="4" fontId="114" fillId="16" borderId="38" applyNumberFormat="0" applyProtection="0">
      <alignment horizontal="right" vertical="center"/>
    </xf>
    <xf numFmtId="0" fontId="117" fillId="0" borderId="48" applyNumberFormat="0" applyFill="0" applyAlignment="0" applyProtection="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48" fillId="61" borderId="0"/>
    <xf numFmtId="0" fontId="124" fillId="16" borderId="49" applyNumberFormat="0" applyAlignment="0" applyProtection="0"/>
    <xf numFmtId="0" fontId="124" fillId="16" borderId="49" applyNumberFormat="0" applyAlignment="0" applyProtection="0"/>
    <xf numFmtId="0" fontId="90" fillId="55" borderId="49" applyNumberFormat="0" applyAlignment="0" applyProtection="0"/>
    <xf numFmtId="0" fontId="90" fillId="55" borderId="49" applyNumberFormat="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alignment vertical="top"/>
    </xf>
    <xf numFmtId="0" fontId="41" fillId="0" borderId="0">
      <alignment vertical="top"/>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9" fillId="31" borderId="53" applyNumberFormat="0" applyFont="0" applyAlignment="0" applyProtection="0"/>
    <xf numFmtId="0" fontId="4" fillId="55" borderId="53" applyNumberFormat="0" applyFont="0" applyAlignment="0" applyProtection="0"/>
    <xf numFmtId="0" fontId="4" fillId="55" borderId="53" applyNumberFormat="0" applyFont="0" applyAlignment="0" applyProtection="0"/>
    <xf numFmtId="0" fontId="46" fillId="14" borderId="44" applyNumberFormat="0" applyProtection="0">
      <alignment horizontal="left" vertical="top" indent="1"/>
    </xf>
    <xf numFmtId="0" fontId="4" fillId="38" borderId="44" applyNumberFormat="0" applyProtection="0">
      <alignment horizontal="left" vertical="center" indent="1"/>
    </xf>
    <xf numFmtId="0" fontId="4" fillId="38" borderId="44" applyNumberFormat="0" applyProtection="0">
      <alignment horizontal="left" vertical="center" indent="1"/>
    </xf>
    <xf numFmtId="0" fontId="4" fillId="38" borderId="44" applyNumberFormat="0" applyProtection="0">
      <alignment horizontal="left" vertical="center" indent="1"/>
    </xf>
    <xf numFmtId="0" fontId="4" fillId="38" borderId="44" applyNumberFormat="0" applyProtection="0">
      <alignment horizontal="left" vertical="top" indent="1"/>
    </xf>
    <xf numFmtId="0" fontId="4" fillId="38" borderId="44" applyNumberFormat="0" applyProtection="0">
      <alignment horizontal="left" vertical="top" indent="1"/>
    </xf>
    <xf numFmtId="0" fontId="4" fillId="38" borderId="44" applyNumberFormat="0" applyProtection="0">
      <alignment horizontal="left" vertical="top" indent="1"/>
    </xf>
    <xf numFmtId="0" fontId="4" fillId="44" borderId="44" applyNumberFormat="0" applyProtection="0">
      <alignment horizontal="left" vertical="center" indent="1"/>
    </xf>
    <xf numFmtId="0" fontId="4" fillId="44" borderId="44" applyNumberFormat="0" applyProtection="0">
      <alignment horizontal="left" vertical="center" indent="1"/>
    </xf>
    <xf numFmtId="0" fontId="4" fillId="44" borderId="44" applyNumberFormat="0" applyProtection="0">
      <alignment horizontal="left" vertical="center" indent="1"/>
    </xf>
    <xf numFmtId="0" fontId="4" fillId="44" borderId="44" applyNumberFormat="0" applyProtection="0">
      <alignment horizontal="left" vertical="top" indent="1"/>
    </xf>
    <xf numFmtId="0" fontId="4" fillId="44" borderId="44" applyNumberFormat="0" applyProtection="0">
      <alignment horizontal="left" vertical="top" indent="1"/>
    </xf>
    <xf numFmtId="0" fontId="4" fillId="44" borderId="44" applyNumberFormat="0" applyProtection="0">
      <alignment horizontal="left" vertical="top" indent="1"/>
    </xf>
    <xf numFmtId="0" fontId="4" fillId="46" borderId="44" applyNumberFormat="0" applyProtection="0">
      <alignment horizontal="left" vertical="center" indent="1"/>
    </xf>
    <xf numFmtId="0" fontId="4" fillId="46" borderId="44" applyNumberFormat="0" applyProtection="0">
      <alignment horizontal="left" vertical="top" indent="1"/>
    </xf>
    <xf numFmtId="0" fontId="4" fillId="46" borderId="44" applyNumberFormat="0" applyProtection="0">
      <alignment horizontal="left" vertical="top" indent="1"/>
    </xf>
    <xf numFmtId="0" fontId="4" fillId="46" borderId="44" applyNumberFormat="0" applyProtection="0">
      <alignment horizontal="left" vertical="top" indent="1"/>
    </xf>
    <xf numFmtId="0" fontId="4" fillId="51" borderId="44" applyNumberFormat="0" applyProtection="0">
      <alignment horizontal="left" vertical="center" indent="1"/>
    </xf>
    <xf numFmtId="0" fontId="4" fillId="51" borderId="44" applyNumberFormat="0" applyProtection="0">
      <alignment horizontal="left" vertical="top" indent="1"/>
    </xf>
    <xf numFmtId="0" fontId="4" fillId="51" borderId="44" applyNumberFormat="0" applyProtection="0">
      <alignment horizontal="left" vertical="top" indent="1"/>
    </xf>
    <xf numFmtId="0" fontId="4" fillId="51" borderId="44" applyNumberFormat="0" applyProtection="0">
      <alignment horizontal="left" vertical="top" indent="1"/>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4" fillId="41" borderId="25">
      <protection locked="0"/>
    </xf>
    <xf numFmtId="0" fontId="117" fillId="0" borderId="54" applyNumberFormat="0" applyFill="0" applyAlignment="0" applyProtection="0"/>
    <xf numFmtId="0" fontId="117" fillId="0" borderId="54" applyNumberFormat="0" applyFill="0" applyAlignment="0" applyProtection="0"/>
    <xf numFmtId="0" fontId="132" fillId="0" borderId="0"/>
    <xf numFmtId="9" fontId="132" fillId="0" borderId="0" applyFont="0" applyFill="0" applyBorder="0" applyAlignment="0" applyProtection="0"/>
    <xf numFmtId="0" fontId="133" fillId="0" borderId="0"/>
    <xf numFmtId="0" fontId="1" fillId="0" borderId="0"/>
    <xf numFmtId="9" fontId="133" fillId="0" borderId="0"/>
    <xf numFmtId="166" fontId="4" fillId="0" borderId="0" applyFont="0" applyFill="0" applyBorder="0" applyAlignment="0" applyProtection="0"/>
    <xf numFmtId="0" fontId="134" fillId="0" borderId="0"/>
    <xf numFmtId="202" fontId="135" fillId="0" borderId="0" applyFont="0" applyFill="0" applyBorder="0" applyAlignment="0">
      <alignment horizontal="center"/>
    </xf>
    <xf numFmtId="0" fontId="4" fillId="0" borderId="0" applyNumberFormat="0" applyFill="0" applyBorder="0" applyAlignment="0" applyProtection="0"/>
    <xf numFmtId="0" fontId="49" fillId="0" borderId="0" applyNumberFormat="0" applyFill="0" applyBorder="0" applyAlignment="0" applyProtection="0"/>
    <xf numFmtId="0" fontId="136" fillId="0" borderId="0"/>
    <xf numFmtId="203" fontId="137" fillId="0" borderId="0" applyNumberFormat="0" applyFill="0" applyBorder="0" applyAlignment="0" applyProtection="0"/>
    <xf numFmtId="204" fontId="138" fillId="0" borderId="0" applyFont="0" applyFill="0" applyBorder="0" applyAlignment="0" applyProtection="0">
      <alignment horizontal="center"/>
    </xf>
    <xf numFmtId="0" fontId="4" fillId="40" borderId="0"/>
    <xf numFmtId="3" fontId="139" fillId="0" borderId="27" applyNumberFormat="0" applyFill="0" applyBorder="0" applyProtection="0">
      <alignment horizontal="center" vertical="center"/>
    </xf>
    <xf numFmtId="0" fontId="140" fillId="0" borderId="0" applyFont="0" applyFill="0" applyBorder="0" applyAlignment="0" applyProtection="0"/>
    <xf numFmtId="202" fontId="141" fillId="88" borderId="0" applyNumberFormat="0" applyFont="0" applyBorder="0" applyAlignment="0">
      <alignment horizontal="left"/>
    </xf>
    <xf numFmtId="0" fontId="142" fillId="0" borderId="0">
      <alignment horizontal="center" wrapText="1"/>
      <protection hidden="1"/>
    </xf>
    <xf numFmtId="0" fontId="143" fillId="0" borderId="0">
      <alignment horizontal="right"/>
    </xf>
    <xf numFmtId="205" fontId="138" fillId="0" borderId="0" applyFont="0" applyFill="0" applyBorder="0" applyProtection="0">
      <alignment horizontal="right"/>
    </xf>
    <xf numFmtId="206" fontId="138" fillId="0" borderId="0" applyFont="0" applyFill="0" applyBorder="0" applyProtection="0">
      <alignment horizontal="right"/>
    </xf>
    <xf numFmtId="207" fontId="138" fillId="0" borderId="0" applyFont="0" applyFill="0" applyBorder="0" applyProtection="0">
      <alignment horizontal="right"/>
    </xf>
    <xf numFmtId="208" fontId="4" fillId="0" borderId="0" applyFont="0" applyFill="0" applyBorder="0" applyAlignment="0" applyProtection="0"/>
    <xf numFmtId="0" fontId="144" fillId="0" borderId="0"/>
    <xf numFmtId="209" fontId="4" fillId="0" borderId="0">
      <protection locked="0"/>
    </xf>
    <xf numFmtId="210" fontId="4" fillId="0" borderId="0">
      <protection locked="0"/>
    </xf>
    <xf numFmtId="211" fontId="142" fillId="0" borderId="0" applyFill="0" applyBorder="0">
      <alignment horizontal="right"/>
      <protection locked="0"/>
    </xf>
    <xf numFmtId="212" fontId="138" fillId="0" borderId="0" applyFont="0" applyFill="0" applyBorder="0" applyProtection="0">
      <alignment horizontal="right"/>
    </xf>
    <xf numFmtId="0" fontId="4" fillId="0" borderId="0" applyFont="0" applyFill="0" applyBorder="0" applyAlignment="0" applyProtection="0"/>
    <xf numFmtId="213" fontId="145" fillId="0" borderId="0" applyFill="0" applyBorder="0" applyProtection="0"/>
    <xf numFmtId="14" fontId="145" fillId="0" borderId="0" applyFill="0" applyBorder="0" applyProtection="0"/>
    <xf numFmtId="214" fontId="4" fillId="0" borderId="0" applyFill="0" applyBorder="0" applyAlignment="0" applyProtection="0"/>
    <xf numFmtId="215" fontId="146" fillId="0" borderId="0" applyFill="0" applyBorder="0" applyAlignment="0" applyProtection="0"/>
    <xf numFmtId="168" fontId="4" fillId="42" borderId="15" applyNumberFormat="0" applyFont="0" applyBorder="0" applyAlignment="0" applyProtection="0"/>
    <xf numFmtId="202" fontId="147" fillId="42" borderId="0" applyNumberFormat="0" applyFont="0" applyAlignment="0"/>
    <xf numFmtId="0" fontId="148" fillId="0" borderId="0"/>
    <xf numFmtId="0" fontId="149" fillId="0" borderId="56">
      <alignment horizontal="center"/>
    </xf>
    <xf numFmtId="0" fontId="150" fillId="0" borderId="61" applyNumberFormat="0" applyFill="0" applyBorder="0" applyAlignment="0" applyProtection="0">
      <alignment horizontal="left"/>
    </xf>
    <xf numFmtId="1" fontId="151" fillId="0" borderId="0">
      <alignment horizontal="right"/>
    </xf>
    <xf numFmtId="216" fontId="151" fillId="0" borderId="0">
      <alignment horizontal="left"/>
    </xf>
    <xf numFmtId="216" fontId="151" fillId="0" borderId="0">
      <alignment horizontal="right"/>
    </xf>
    <xf numFmtId="0" fontId="82" fillId="0" borderId="0" applyNumberFormat="0" applyFill="0" applyBorder="0" applyAlignment="0" applyProtection="0">
      <alignment vertical="top"/>
      <protection locked="0"/>
    </xf>
    <xf numFmtId="217" fontId="152" fillId="0" borderId="0" applyFill="0" applyBorder="0" applyProtection="0"/>
    <xf numFmtId="218" fontId="152" fillId="0" borderId="0" applyFill="0" applyBorder="0" applyProtection="0"/>
    <xf numFmtId="219" fontId="152" fillId="0" borderId="0" applyFill="0" applyBorder="0" applyProtection="0"/>
    <xf numFmtId="220" fontId="153" fillId="40" borderId="0" applyNumberFormat="0" applyFont="0" applyBorder="0" applyAlignment="0">
      <alignment horizontal="right"/>
      <protection locked="0"/>
    </xf>
    <xf numFmtId="0" fontId="4" fillId="0" borderId="0" applyFill="0" applyBorder="0">
      <alignment horizontal="right"/>
      <protection locked="0"/>
    </xf>
    <xf numFmtId="221" fontId="142" fillId="0" borderId="0" applyFill="0" applyBorder="0">
      <alignment horizontal="right"/>
      <protection locked="0"/>
    </xf>
    <xf numFmtId="0" fontId="154" fillId="15" borderId="45">
      <alignment horizontal="left" vertical="center" wrapText="1"/>
    </xf>
    <xf numFmtId="222" fontId="4" fillId="0" borderId="0"/>
    <xf numFmtId="168" fontId="155" fillId="0" borderId="0"/>
    <xf numFmtId="166" fontId="4" fillId="0" borderId="0" applyFont="0" applyFill="0" applyBorder="0" applyAlignment="0" applyProtection="0"/>
    <xf numFmtId="179" fontId="4" fillId="0" borderId="0" applyFont="0" applyFill="0" applyBorder="0" applyAlignment="0" applyProtection="0"/>
    <xf numFmtId="196" fontId="4" fillId="0" borderId="0" applyFont="0" applyFill="0" applyBorder="0" applyAlignment="0" applyProtection="0"/>
    <xf numFmtId="223" fontId="4" fillId="0" borderId="0" applyFont="0" applyFill="0" applyBorder="0" applyAlignment="0" applyProtection="0"/>
    <xf numFmtId="224" fontId="4" fillId="0" borderId="0" applyFont="0" applyFill="0" applyBorder="0" applyAlignment="0" applyProtection="0"/>
    <xf numFmtId="225" fontId="138" fillId="0" borderId="0" applyFont="0" applyFill="0" applyBorder="0" applyProtection="0">
      <alignment horizontal="right"/>
    </xf>
    <xf numFmtId="226" fontId="138" fillId="0" borderId="0" applyFont="0" applyFill="0" applyBorder="0" applyProtection="0">
      <alignment horizontal="right"/>
    </xf>
    <xf numFmtId="227" fontId="138" fillId="0" borderId="0" applyFont="0" applyFill="0" applyBorder="0" applyProtection="0">
      <alignment horizontal="right"/>
    </xf>
    <xf numFmtId="228" fontId="138" fillId="0" borderId="0" applyFont="0" applyFill="0" applyBorder="0" applyProtection="0">
      <alignment horizontal="right"/>
    </xf>
    <xf numFmtId="229" fontId="145" fillId="0" borderId="0" applyFill="0" applyBorder="0" applyProtection="0">
      <alignment horizontal="right"/>
    </xf>
    <xf numFmtId="230" fontId="145" fillId="0" borderId="0" applyFill="0" applyBorder="0" applyProtection="0">
      <alignment horizontal="right"/>
    </xf>
    <xf numFmtId="231" fontId="156" fillId="0" borderId="0" applyFont="0" applyFill="0" applyBorder="0" applyAlignment="0" applyProtection="0">
      <alignment horizontal="right"/>
    </xf>
    <xf numFmtId="0" fontId="4" fillId="51" borderId="0" applyNumberFormat="0" applyBorder="0" applyAlignment="0">
      <alignment horizontal="right"/>
      <protection hidden="1"/>
    </xf>
    <xf numFmtId="0" fontId="157" fillId="0" borderId="0"/>
    <xf numFmtId="0" fontId="157" fillId="0" borderId="0"/>
    <xf numFmtId="0" fontId="157" fillId="0" borderId="0"/>
    <xf numFmtId="0" fontId="157" fillId="0" borderId="0"/>
    <xf numFmtId="0" fontId="157" fillId="0" borderId="0"/>
    <xf numFmtId="0" fontId="157" fillId="0" borderId="0"/>
    <xf numFmtId="0" fontId="157" fillId="0" borderId="0"/>
    <xf numFmtId="0" fontId="157" fillId="0" borderId="0"/>
    <xf numFmtId="40" fontId="142" fillId="0" borderId="0"/>
    <xf numFmtId="0" fontId="4" fillId="0" borderId="0"/>
    <xf numFmtId="0" fontId="158" fillId="0" borderId="27"/>
    <xf numFmtId="217" fontId="145" fillId="0" borderId="0" applyFill="0" applyBorder="0" applyProtection="0"/>
    <xf numFmtId="218" fontId="145" fillId="0" borderId="0" applyFill="0" applyBorder="0" applyProtection="0"/>
    <xf numFmtId="219" fontId="145" fillId="0" borderId="0" applyFill="0" applyBorder="0" applyProtection="0"/>
    <xf numFmtId="0" fontId="4" fillId="40" borderId="0">
      <alignment horizontal="right"/>
    </xf>
    <xf numFmtId="0" fontId="159" fillId="0" borderId="0">
      <alignment horizontal="center"/>
    </xf>
    <xf numFmtId="49" fontId="160" fillId="0" borderId="56" applyFill="0" applyProtection="0">
      <alignment vertical="center"/>
    </xf>
    <xf numFmtId="168" fontId="142" fillId="0" borderId="0"/>
    <xf numFmtId="232" fontId="138" fillId="0" borderId="0" applyFont="0" applyFill="0" applyBorder="0" applyProtection="0">
      <alignment horizontal="right"/>
    </xf>
    <xf numFmtId="233" fontId="145" fillId="0" borderId="0" applyFill="0" applyBorder="0" applyProtection="0"/>
    <xf numFmtId="234" fontId="145" fillId="0" borderId="0" applyFill="0" applyBorder="0" applyProtection="0"/>
    <xf numFmtId="235" fontId="145" fillId="0" borderId="0" applyFill="0" applyBorder="0" applyProtection="0"/>
    <xf numFmtId="236" fontId="145" fillId="0" borderId="0" applyFill="0" applyBorder="0" applyProtection="0"/>
    <xf numFmtId="9" fontId="4" fillId="0" borderId="0" applyFont="0" applyFill="0" applyBorder="0" applyAlignment="0" applyProtection="0"/>
    <xf numFmtId="237" fontId="142" fillId="0" borderId="0" applyFill="0" applyBorder="0">
      <alignment horizontal="right"/>
      <protection locked="0"/>
    </xf>
    <xf numFmtId="173" fontId="42" fillId="0" borderId="0"/>
    <xf numFmtId="40" fontId="4" fillId="0" borderId="0"/>
    <xf numFmtId="238" fontId="4" fillId="0" borderId="0">
      <alignment horizontal="right"/>
      <protection locked="0"/>
    </xf>
    <xf numFmtId="0" fontId="161" fillId="0" borderId="0"/>
    <xf numFmtId="4" fontId="42" fillId="44" borderId="0" applyNumberFormat="0" applyProtection="0">
      <alignment horizontal="left" vertical="center" indent="1"/>
    </xf>
    <xf numFmtId="239" fontId="162" fillId="0" borderId="0" applyFill="0" applyBorder="0">
      <alignment horizontal="right"/>
      <protection hidden="1"/>
    </xf>
    <xf numFmtId="0" fontId="163" fillId="89" borderId="15">
      <alignment horizontal="center" vertical="center" wrapText="1"/>
      <protection hidden="1"/>
    </xf>
    <xf numFmtId="0" fontId="164" fillId="48" borderId="0"/>
    <xf numFmtId="49" fontId="81" fillId="48" borderId="0"/>
    <xf numFmtId="49" fontId="165" fillId="48" borderId="62">
      <alignment horizontal="center"/>
    </xf>
    <xf numFmtId="49" fontId="165" fillId="48" borderId="21"/>
    <xf numFmtId="0" fontId="77" fillId="45" borderId="21"/>
    <xf numFmtId="0" fontId="166" fillId="43" borderId="0"/>
    <xf numFmtId="215" fontId="140" fillId="0" borderId="0" applyFill="0" applyBorder="0" applyAlignment="0" applyProtection="0"/>
    <xf numFmtId="0" fontId="74" fillId="0" borderId="0"/>
    <xf numFmtId="0" fontId="167" fillId="0" borderId="0"/>
    <xf numFmtId="0" fontId="168" fillId="0" borderId="37" applyNumberFormat="0"/>
    <xf numFmtId="210" fontId="48" fillId="41" borderId="0" applyFont="0" applyFill="0" applyBorder="0" applyAlignment="0" applyProtection="0">
      <alignment vertical="center"/>
    </xf>
    <xf numFmtId="240" fontId="138" fillId="0" borderId="0" applyFont="0" applyFill="0" applyBorder="0" applyProtection="0">
      <alignment horizontal="left"/>
    </xf>
    <xf numFmtId="241" fontId="138" fillId="0" borderId="0" applyFont="0" applyFill="0" applyBorder="0" applyProtection="0">
      <alignment horizontal="left"/>
    </xf>
    <xf numFmtId="242" fontId="138" fillId="0" borderId="0" applyFont="0" applyFill="0" applyBorder="0" applyProtection="0">
      <alignment horizontal="left"/>
    </xf>
    <xf numFmtId="0" fontId="122" fillId="0" borderId="0" applyNumberFormat="0" applyFill="0" applyBorder="0" applyAlignment="0" applyProtection="0"/>
    <xf numFmtId="0" fontId="87" fillId="0" borderId="0" applyNumberFormat="0" applyFill="0" applyBorder="0" applyAlignment="0" applyProtection="0"/>
    <xf numFmtId="0" fontId="142" fillId="0" borderId="0" applyBorder="0"/>
    <xf numFmtId="49" fontId="169" fillId="0" borderId="55">
      <alignment horizontal="left" vertical="top" indent="1"/>
    </xf>
    <xf numFmtId="49" fontId="170" fillId="0" borderId="0" applyFill="0" applyBorder="0" applyProtection="0">
      <alignment horizontal="left" indent="2"/>
    </xf>
    <xf numFmtId="49" fontId="169" fillId="0" borderId="0" applyNumberFormat="0">
      <alignment horizontal="left" indent="1"/>
    </xf>
    <xf numFmtId="49" fontId="171" fillId="0" borderId="0" applyNumberFormat="0">
      <alignment horizontal="left" vertical="center" indent="2"/>
    </xf>
    <xf numFmtId="0" fontId="172" fillId="0" borderId="63"/>
    <xf numFmtId="1" fontId="173" fillId="0" borderId="56"/>
    <xf numFmtId="243" fontId="145" fillId="0" borderId="0" applyFill="0" applyBorder="0" applyProtection="0"/>
    <xf numFmtId="244" fontId="145" fillId="0" borderId="0" applyFill="0" applyBorder="0" applyProtection="0"/>
    <xf numFmtId="245" fontId="173" fillId="0" borderId="56"/>
    <xf numFmtId="246" fontId="4" fillId="0" borderId="56">
      <alignment horizontal="right"/>
    </xf>
    <xf numFmtId="247"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78" fillId="0" borderId="0"/>
    <xf numFmtId="0" fontId="41" fillId="0" borderId="0"/>
    <xf numFmtId="166" fontId="41" fillId="0" borderId="0" applyFont="0" applyFill="0" applyBorder="0" applyAlignment="0" applyProtection="0"/>
    <xf numFmtId="0" fontId="4" fillId="0" borderId="0"/>
    <xf numFmtId="0" fontId="41" fillId="0" borderId="0"/>
    <xf numFmtId="0" fontId="1" fillId="0" borderId="0"/>
    <xf numFmtId="0" fontId="41" fillId="0" borderId="0"/>
    <xf numFmtId="0" fontId="1" fillId="0" borderId="0"/>
    <xf numFmtId="9" fontId="1" fillId="0" borderId="0" applyFont="0" applyFill="0" applyBorder="0" applyAlignment="0" applyProtection="0"/>
    <xf numFmtId="0" fontId="1" fillId="0" borderId="0"/>
    <xf numFmtId="9" fontId="4" fillId="0" borderId="0" applyFont="0" applyFill="0" applyBorder="0" applyAlignment="0" applyProtection="0"/>
    <xf numFmtId="9" fontId="1" fillId="0" borderId="0" applyFont="0" applyFill="0" applyBorder="0" applyAlignment="0" applyProtection="0"/>
    <xf numFmtId="198" fontId="4" fillId="0" borderId="0"/>
    <xf numFmtId="0" fontId="90" fillId="55" borderId="99" applyNumberFormat="0" applyAlignment="0" applyProtection="0"/>
    <xf numFmtId="198" fontId="62" fillId="24" borderId="64" applyNumberFormat="0" applyAlignment="0" applyProtection="0"/>
    <xf numFmtId="198" fontId="62" fillId="24" borderId="64" applyNumberFormat="0" applyAlignment="0" applyProtection="0"/>
    <xf numFmtId="198" fontId="62" fillId="24" borderId="64" applyNumberFormat="0" applyAlignment="0" applyProtection="0"/>
    <xf numFmtId="198" fontId="62" fillId="24" borderId="64" applyNumberFormat="0" applyAlignment="0" applyProtection="0"/>
    <xf numFmtId="198" fontId="62" fillId="24" borderId="64" applyNumberFormat="0" applyAlignment="0" applyProtection="0"/>
    <xf numFmtId="198" fontId="62" fillId="24" borderId="64" applyNumberFormat="0" applyAlignment="0" applyProtection="0"/>
    <xf numFmtId="198" fontId="62" fillId="24" borderId="64" applyNumberFormat="0" applyAlignment="0" applyProtection="0"/>
    <xf numFmtId="198" fontId="62" fillId="24" borderId="64" applyNumberFormat="0" applyAlignment="0" applyProtection="0"/>
    <xf numFmtId="198" fontId="66" fillId="18" borderId="64" applyNumberFormat="0" applyAlignment="0" applyProtection="0"/>
    <xf numFmtId="198" fontId="66" fillId="18" borderId="64" applyNumberFormat="0" applyAlignment="0" applyProtection="0"/>
    <xf numFmtId="198" fontId="66" fillId="18" borderId="64" applyNumberFormat="0" applyAlignment="0" applyProtection="0"/>
    <xf numFmtId="198" fontId="66" fillId="18" borderId="64" applyNumberFormat="0" applyAlignment="0" applyProtection="0"/>
    <xf numFmtId="198" fontId="66" fillId="18" borderId="64" applyNumberFormat="0" applyAlignment="0" applyProtection="0"/>
    <xf numFmtId="198" fontId="66" fillId="18" borderId="64" applyNumberFormat="0" applyAlignment="0" applyProtection="0"/>
    <xf numFmtId="198" fontId="66" fillId="18" borderId="64" applyNumberFormat="0" applyAlignment="0" applyProtection="0"/>
    <xf numFmtId="198" fontId="66" fillId="18" borderId="64" applyNumberForma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69" fillId="24" borderId="66" applyNumberFormat="0" applyAlignment="0" applyProtection="0"/>
    <xf numFmtId="198" fontId="69" fillId="24" borderId="66" applyNumberFormat="0" applyAlignment="0" applyProtection="0"/>
    <xf numFmtId="198" fontId="69" fillId="24" borderId="66" applyNumberFormat="0" applyAlignment="0" applyProtection="0"/>
    <xf numFmtId="198" fontId="69" fillId="24" borderId="66" applyNumberFormat="0" applyAlignment="0" applyProtection="0"/>
    <xf numFmtId="198" fontId="69" fillId="24" borderId="66" applyNumberFormat="0" applyAlignment="0" applyProtection="0"/>
    <xf numFmtId="198" fontId="69" fillId="24" borderId="66" applyNumberFormat="0" applyAlignment="0" applyProtection="0"/>
    <xf numFmtId="198" fontId="69" fillId="24" borderId="66" applyNumberFormat="0" applyAlignment="0" applyProtection="0"/>
    <xf numFmtId="198" fontId="69" fillId="24" borderId="66" applyNumberFormat="0" applyAlignment="0" applyProtection="0"/>
    <xf numFmtId="4" fontId="51" fillId="32" borderId="67" applyNumberFormat="0" applyProtection="0">
      <alignment vertical="center"/>
    </xf>
    <xf numFmtId="198" fontId="46" fillId="14" borderId="67" applyNumberFormat="0" applyProtection="0">
      <alignment horizontal="left" vertical="top" indent="1"/>
    </xf>
    <xf numFmtId="4" fontId="42" fillId="11" borderId="67" applyNumberFormat="0" applyProtection="0">
      <alignment horizontal="right" vertical="center"/>
    </xf>
    <xf numFmtId="4" fontId="42" fillId="19" borderId="67" applyNumberFormat="0" applyProtection="0">
      <alignment horizontal="right" vertical="center"/>
    </xf>
    <xf numFmtId="4" fontId="42" fillId="24" borderId="67" applyNumberFormat="0" applyProtection="0">
      <alignment horizontal="right" vertical="center"/>
    </xf>
    <xf numFmtId="4" fontId="42" fillId="33" borderId="67" applyNumberFormat="0" applyProtection="0">
      <alignment horizontal="right" vertical="center"/>
    </xf>
    <xf numFmtId="4" fontId="42" fillId="34" borderId="67" applyNumberFormat="0" applyProtection="0">
      <alignment horizontal="right" vertical="center"/>
    </xf>
    <xf numFmtId="4" fontId="42" fillId="27" borderId="67" applyNumberFormat="0" applyProtection="0">
      <alignment horizontal="right" vertical="center"/>
    </xf>
    <xf numFmtId="4" fontId="42" fillId="28" borderId="67" applyNumberFormat="0" applyProtection="0">
      <alignment horizontal="right" vertical="center"/>
    </xf>
    <xf numFmtId="4" fontId="42" fillId="35" borderId="67" applyNumberFormat="0" applyProtection="0">
      <alignment horizontal="right" vertical="center"/>
    </xf>
    <xf numFmtId="4" fontId="42" fillId="36" borderId="67" applyNumberFormat="0" applyProtection="0">
      <alignment horizontal="right" vertical="center"/>
    </xf>
    <xf numFmtId="198" fontId="4" fillId="41" borderId="92">
      <protection locked="0"/>
    </xf>
    <xf numFmtId="4" fontId="42" fillId="40" borderId="67" applyNumberFormat="0" applyProtection="0">
      <alignment vertical="center"/>
    </xf>
    <xf numFmtId="4" fontId="52" fillId="40" borderId="67" applyNumberFormat="0" applyProtection="0">
      <alignment vertical="center"/>
    </xf>
    <xf numFmtId="198" fontId="42" fillId="40" borderId="67" applyNumberFormat="0" applyProtection="0">
      <alignment horizontal="left" vertical="top" indent="1"/>
    </xf>
    <xf numFmtId="4" fontId="52" fillId="39" borderId="67" applyNumberFormat="0" applyProtection="0">
      <alignment horizontal="right" vertical="center"/>
    </xf>
    <xf numFmtId="198" fontId="69" fillId="0" borderId="68" applyNumberFormat="0" applyFill="0" applyAlignment="0" applyProtection="0"/>
    <xf numFmtId="198" fontId="69" fillId="0" borderId="68" applyNumberFormat="0" applyFill="0" applyAlignment="0" applyProtection="0"/>
    <xf numFmtId="198" fontId="69" fillId="0" borderId="68" applyNumberFormat="0" applyFill="0" applyAlignment="0" applyProtection="0"/>
    <xf numFmtId="198" fontId="69" fillId="0" borderId="68" applyNumberFormat="0" applyFill="0" applyAlignment="0" applyProtection="0"/>
    <xf numFmtId="198" fontId="69" fillId="0" borderId="68" applyNumberFormat="0" applyFill="0" applyAlignment="0" applyProtection="0"/>
    <xf numFmtId="198" fontId="69" fillId="0" borderId="68" applyNumberFormat="0" applyFill="0" applyAlignment="0" applyProtection="0"/>
    <xf numFmtId="198" fontId="69" fillId="0" borderId="68" applyNumberFormat="0" applyFill="0" applyAlignment="0" applyProtection="0"/>
    <xf numFmtId="198" fontId="69" fillId="0" borderId="68" applyNumberFormat="0" applyFill="0" applyAlignment="0" applyProtection="0"/>
    <xf numFmtId="198" fontId="4" fillId="31" borderId="103" applyNumberFormat="0" applyFont="0" applyAlignment="0" applyProtection="0"/>
    <xf numFmtId="4" fontId="51" fillId="32" borderId="96" applyNumberFormat="0" applyProtection="0">
      <alignment vertical="center"/>
    </xf>
    <xf numFmtId="198" fontId="62" fillId="24" borderId="102" applyNumberFormat="0" applyAlignment="0" applyProtection="0"/>
    <xf numFmtId="4" fontId="42" fillId="11" borderId="67" applyNumberFormat="0" applyProtection="0">
      <alignment horizontal="right" vertical="center"/>
    </xf>
    <xf numFmtId="4" fontId="42" fillId="11" borderId="67" applyNumberFormat="0" applyProtection="0">
      <alignment horizontal="right" vertical="center"/>
    </xf>
    <xf numFmtId="4" fontId="42" fillId="11" borderId="67" applyNumberFormat="0" applyProtection="0">
      <alignment horizontal="right" vertical="center"/>
    </xf>
    <xf numFmtId="4" fontId="42" fillId="11"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40" borderId="67" applyNumberFormat="0" applyProtection="0">
      <alignment vertical="center"/>
    </xf>
    <xf numFmtId="4" fontId="42" fillId="40" borderId="67" applyNumberFormat="0" applyProtection="0">
      <alignment vertical="center"/>
    </xf>
    <xf numFmtId="4" fontId="42" fillId="40" borderId="67" applyNumberFormat="0" applyProtection="0">
      <alignment vertical="center"/>
    </xf>
    <xf numFmtId="4" fontId="42" fillId="40" borderId="67" applyNumberFormat="0" applyProtection="0">
      <alignment vertical="center"/>
    </xf>
    <xf numFmtId="198" fontId="42" fillId="40" borderId="67" applyNumberFormat="0" applyProtection="0">
      <alignment horizontal="left" vertical="top" indent="1"/>
    </xf>
    <xf numFmtId="198" fontId="42" fillId="40" borderId="67" applyNumberFormat="0" applyProtection="0">
      <alignment horizontal="left" vertical="top" indent="1"/>
    </xf>
    <xf numFmtId="198" fontId="42" fillId="40" borderId="67" applyNumberFormat="0" applyProtection="0">
      <alignment horizontal="left" vertical="top" indent="1"/>
    </xf>
    <xf numFmtId="198" fontId="42" fillId="40" borderId="67" applyNumberFormat="0" applyProtection="0">
      <alignment horizontal="left" vertical="top" indent="1"/>
    </xf>
    <xf numFmtId="198" fontId="4" fillId="41" borderId="70">
      <protection locked="0"/>
    </xf>
    <xf numFmtId="198" fontId="77" fillId="45" borderId="69"/>
    <xf numFmtId="4" fontId="43" fillId="14" borderId="67" applyNumberFormat="0" applyProtection="0">
      <alignment vertical="center"/>
    </xf>
    <xf numFmtId="4" fontId="43" fillId="32" borderId="67" applyNumberFormat="0" applyProtection="0">
      <alignment horizontal="left" vertical="center" indent="1"/>
    </xf>
    <xf numFmtId="198" fontId="43" fillId="32" borderId="67" applyNumberFormat="0" applyProtection="0">
      <alignment horizontal="left" vertical="top" indent="1"/>
    </xf>
    <xf numFmtId="198" fontId="43" fillId="32" borderId="67" applyNumberFormat="0" applyProtection="0">
      <alignment horizontal="left" vertical="top" indent="1"/>
    </xf>
    <xf numFmtId="4" fontId="43" fillId="32" borderId="67" applyNumberFormat="0" applyProtection="0">
      <alignment horizontal="left" vertical="center" indent="1"/>
    </xf>
    <xf numFmtId="4" fontId="43" fillId="14" borderId="67" applyNumberFormat="0" applyProtection="0">
      <alignment vertical="center"/>
    </xf>
    <xf numFmtId="4" fontId="42" fillId="50" borderId="67" applyNumberFormat="0" applyProtection="0">
      <alignment horizontal="right" vertical="center"/>
    </xf>
    <xf numFmtId="198" fontId="4" fillId="38" borderId="67" applyNumberFormat="0" applyProtection="0">
      <alignment horizontal="left" vertical="center" indent="1"/>
    </xf>
    <xf numFmtId="198" fontId="4" fillId="38" borderId="67" applyNumberFormat="0" applyProtection="0">
      <alignment horizontal="left" vertical="top" indent="1"/>
    </xf>
    <xf numFmtId="198" fontId="4" fillId="44" borderId="67" applyNumberFormat="0" applyProtection="0">
      <alignment horizontal="left" vertical="center" indent="1"/>
    </xf>
    <xf numFmtId="198" fontId="4" fillId="44" borderId="67" applyNumberFormat="0" applyProtection="0">
      <alignment horizontal="left" vertical="top" indent="1"/>
    </xf>
    <xf numFmtId="198" fontId="4" fillId="46" borderId="67" applyNumberFormat="0" applyProtection="0">
      <alignment horizontal="left" vertical="center" indent="1"/>
    </xf>
    <xf numFmtId="198" fontId="4" fillId="46" borderId="67" applyNumberFormat="0" applyProtection="0">
      <alignment horizontal="left" vertical="top" indent="1"/>
    </xf>
    <xf numFmtId="198" fontId="4" fillId="51" borderId="67" applyNumberFormat="0" applyProtection="0">
      <alignment horizontal="left" vertical="center" indent="1"/>
    </xf>
    <xf numFmtId="198" fontId="4" fillId="51" borderId="67" applyNumberFormat="0" applyProtection="0">
      <alignment horizontal="left" vertical="top" indent="1"/>
    </xf>
    <xf numFmtId="4" fontId="42" fillId="40" borderId="67" applyNumberFormat="0" applyProtection="0">
      <alignment horizontal="left" vertical="center" indent="1"/>
    </xf>
    <xf numFmtId="198" fontId="42" fillId="40" borderId="67" applyNumberFormat="0" applyProtection="0">
      <alignment horizontal="left" vertical="top" indent="1"/>
    </xf>
    <xf numFmtId="4" fontId="42" fillId="39" borderId="67" applyNumberFormat="0" applyProtection="0">
      <alignment horizontal="right" vertical="center"/>
    </xf>
    <xf numFmtId="4" fontId="42" fillId="50" borderId="67" applyNumberFormat="0" applyProtection="0">
      <alignment horizontal="left" vertical="center" indent="1"/>
    </xf>
    <xf numFmtId="198" fontId="42" fillId="44" borderId="67" applyNumberFormat="0" applyProtection="0">
      <alignment horizontal="left" vertical="top" indent="1"/>
    </xf>
    <xf numFmtId="4" fontId="45" fillId="39" borderId="67" applyNumberFormat="0" applyProtection="0">
      <alignment horizontal="right" vertical="center"/>
    </xf>
    <xf numFmtId="4" fontId="42" fillId="50" borderId="67" applyNumberFormat="0" applyProtection="0">
      <alignment horizontal="right" vertical="center"/>
    </xf>
    <xf numFmtId="198" fontId="4" fillId="38" borderId="67" applyNumberFormat="0" applyProtection="0">
      <alignment horizontal="left" vertical="center" indent="1"/>
    </xf>
    <xf numFmtId="198" fontId="4" fillId="38" borderId="67" applyNumberFormat="0" applyProtection="0">
      <alignment horizontal="left" vertical="top" indent="1"/>
    </xf>
    <xf numFmtId="198" fontId="4" fillId="44" borderId="67" applyNumberFormat="0" applyProtection="0">
      <alignment horizontal="left" vertical="center" indent="1"/>
    </xf>
    <xf numFmtId="198" fontId="4" fillId="44" borderId="67" applyNumberFormat="0" applyProtection="0">
      <alignment horizontal="left" vertical="top" indent="1"/>
    </xf>
    <xf numFmtId="198" fontId="4" fillId="46" borderId="67" applyNumberFormat="0" applyProtection="0">
      <alignment horizontal="left" vertical="center" indent="1"/>
    </xf>
    <xf numFmtId="198" fontId="4" fillId="46" borderId="67" applyNumberFormat="0" applyProtection="0">
      <alignment horizontal="left" vertical="top" indent="1"/>
    </xf>
    <xf numFmtId="198" fontId="4" fillId="51" borderId="67" applyNumberFormat="0" applyProtection="0">
      <alignment horizontal="left" vertical="center" indent="1"/>
    </xf>
    <xf numFmtId="198" fontId="4" fillId="51" borderId="67" applyNumberFormat="0" applyProtection="0">
      <alignment horizontal="left" vertical="top" indent="1"/>
    </xf>
    <xf numFmtId="4" fontId="42" fillId="40" borderId="67" applyNumberFormat="0" applyProtection="0">
      <alignment horizontal="left" vertical="center" indent="1"/>
    </xf>
    <xf numFmtId="198" fontId="42" fillId="40" borderId="67" applyNumberFormat="0" applyProtection="0">
      <alignment horizontal="left" vertical="top" indent="1"/>
    </xf>
    <xf numFmtId="4" fontId="42" fillId="39" borderId="67" applyNumberFormat="0" applyProtection="0">
      <alignment horizontal="right" vertical="center"/>
    </xf>
    <xf numFmtId="4" fontId="42" fillId="50" borderId="67" applyNumberFormat="0" applyProtection="0">
      <alignment horizontal="left" vertical="center" indent="1"/>
    </xf>
    <xf numFmtId="198" fontId="42" fillId="44" borderId="67" applyNumberFormat="0" applyProtection="0">
      <alignment horizontal="left" vertical="top" indent="1"/>
    </xf>
    <xf numFmtId="4" fontId="45" fillId="39" borderId="67" applyNumberFormat="0" applyProtection="0">
      <alignment horizontal="right" vertical="center"/>
    </xf>
    <xf numFmtId="0" fontId="90" fillId="55" borderId="99" applyNumberFormat="0" applyAlignment="0" applyProtection="0"/>
    <xf numFmtId="0" fontId="124" fillId="16" borderId="99" applyNumberFormat="0" applyAlignment="0" applyProtection="0"/>
    <xf numFmtId="0" fontId="83" fillId="50" borderId="96" applyNumberFormat="0" applyProtection="0">
      <alignment horizontal="left" vertical="top" indent="1"/>
    </xf>
    <xf numFmtId="4" fontId="48" fillId="36" borderId="94" applyNumberFormat="0" applyProtection="0">
      <alignment horizontal="right" vertical="center"/>
    </xf>
    <xf numFmtId="198" fontId="106" fillId="16" borderId="95" applyNumberFormat="0" applyAlignment="0" applyProtection="0"/>
    <xf numFmtId="198" fontId="90" fillId="31" borderId="100" applyNumberFormat="0" applyFont="0" applyAlignment="0" applyProtection="0"/>
    <xf numFmtId="198" fontId="95" fillId="16" borderId="99" applyNumberForma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41" borderId="105">
      <protection locked="0"/>
    </xf>
    <xf numFmtId="198" fontId="42" fillId="40" borderId="96" applyNumberFormat="0" applyProtection="0">
      <alignment horizontal="left" vertical="top" indent="1"/>
    </xf>
    <xf numFmtId="4" fontId="42" fillId="35" borderId="96" applyNumberFormat="0" applyProtection="0">
      <alignment horizontal="right" vertical="center"/>
    </xf>
    <xf numFmtId="4" fontId="42" fillId="33" borderId="96" applyNumberFormat="0" applyProtection="0">
      <alignment horizontal="right" vertical="center"/>
    </xf>
    <xf numFmtId="4" fontId="42" fillId="11" borderId="96" applyNumberFormat="0" applyProtection="0">
      <alignment horizontal="right" vertical="center"/>
    </xf>
    <xf numFmtId="4" fontId="51" fillId="32" borderId="96" applyNumberFormat="0" applyProtection="0">
      <alignment vertical="center"/>
    </xf>
    <xf numFmtId="4" fontId="51" fillId="32" borderId="96" applyNumberFormat="0" applyProtection="0">
      <alignment vertical="center"/>
    </xf>
    <xf numFmtId="4" fontId="51" fillId="32" borderId="96" applyNumberFormat="0" applyProtection="0">
      <alignment vertical="center"/>
    </xf>
    <xf numFmtId="4" fontId="51" fillId="32" borderId="96" applyNumberFormat="0" applyProtection="0">
      <alignment vertical="center"/>
    </xf>
    <xf numFmtId="4" fontId="42" fillId="50" borderId="96" applyNumberFormat="0" applyProtection="0">
      <alignment horizontal="right" vertical="center"/>
    </xf>
    <xf numFmtId="198" fontId="4" fillId="41" borderId="105">
      <protection locked="0"/>
    </xf>
    <xf numFmtId="4" fontId="42" fillId="33" borderId="96" applyNumberFormat="0" applyProtection="0">
      <alignment horizontal="right" vertical="center"/>
    </xf>
    <xf numFmtId="198" fontId="42" fillId="40" borderId="96" applyNumberFormat="0" applyProtection="0">
      <alignment horizontal="left" vertical="top" indent="1"/>
    </xf>
    <xf numFmtId="198" fontId="66" fillId="18" borderId="102" applyNumberFormat="0" applyAlignment="0" applyProtection="0"/>
    <xf numFmtId="198" fontId="62" fillId="24" borderId="102" applyNumberFormat="0" applyAlignment="0" applyProtection="0"/>
    <xf numFmtId="198" fontId="62" fillId="24" borderId="102" applyNumberFormat="0" applyAlignment="0" applyProtection="0"/>
    <xf numFmtId="198" fontId="62" fillId="24" borderId="102" applyNumberFormat="0" applyAlignment="0" applyProtection="0"/>
    <xf numFmtId="198" fontId="62" fillId="24" borderId="102" applyNumberFormat="0" applyAlignment="0" applyProtection="0"/>
    <xf numFmtId="0" fontId="4" fillId="51" borderId="96" applyNumberFormat="0" applyProtection="0">
      <alignment horizontal="left" vertical="top" indent="1"/>
    </xf>
    <xf numFmtId="0" fontId="4" fillId="46" borderId="96" applyNumberFormat="0" applyProtection="0">
      <alignment horizontal="left" vertical="top" indent="1"/>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4" fontId="51" fillId="32" borderId="67" applyNumberFormat="0" applyProtection="0">
      <alignment vertical="center"/>
    </xf>
    <xf numFmtId="198" fontId="46" fillId="14" borderId="67" applyNumberFormat="0" applyProtection="0">
      <alignment horizontal="left" vertical="top" indent="1"/>
    </xf>
    <xf numFmtId="198" fontId="46" fillId="14" borderId="67" applyNumberFormat="0" applyProtection="0">
      <alignment horizontal="left" vertical="top" indent="1"/>
    </xf>
    <xf numFmtId="198" fontId="46" fillId="14" borderId="67" applyNumberFormat="0" applyProtection="0">
      <alignment horizontal="left" vertical="top" indent="1"/>
    </xf>
    <xf numFmtId="198" fontId="46" fillId="14" borderId="67" applyNumberFormat="0" applyProtection="0">
      <alignment horizontal="left" vertical="top" indent="1"/>
    </xf>
    <xf numFmtId="198" fontId="46" fillId="14" borderId="67" applyNumberFormat="0" applyProtection="0">
      <alignment horizontal="left" vertical="top" indent="1"/>
    </xf>
    <xf numFmtId="198" fontId="46" fillId="14" borderId="67" applyNumberFormat="0" applyProtection="0">
      <alignment horizontal="left" vertical="top" indent="1"/>
    </xf>
    <xf numFmtId="198" fontId="46" fillId="14" borderId="67" applyNumberFormat="0" applyProtection="0">
      <alignment horizontal="left" vertical="top" indent="1"/>
    </xf>
    <xf numFmtId="198" fontId="46" fillId="14" borderId="67" applyNumberFormat="0" applyProtection="0">
      <alignment horizontal="left" vertical="top" indent="1"/>
    </xf>
    <xf numFmtId="198" fontId="46" fillId="14" borderId="67" applyNumberFormat="0" applyProtection="0">
      <alignment horizontal="left" vertical="top" indent="1"/>
    </xf>
    <xf numFmtId="4" fontId="42" fillId="11" borderId="67" applyNumberFormat="0" applyProtection="0">
      <alignment horizontal="right" vertical="center"/>
    </xf>
    <xf numFmtId="4" fontId="42" fillId="11" borderId="67" applyNumberFormat="0" applyProtection="0">
      <alignment horizontal="right" vertical="center"/>
    </xf>
    <xf numFmtId="4" fontId="42" fillId="11" borderId="67" applyNumberFormat="0" applyProtection="0">
      <alignment horizontal="right" vertical="center"/>
    </xf>
    <xf numFmtId="4" fontId="42" fillId="11" borderId="67" applyNumberFormat="0" applyProtection="0">
      <alignment horizontal="right" vertical="center"/>
    </xf>
    <xf numFmtId="4" fontId="42" fillId="11" borderId="67" applyNumberFormat="0" applyProtection="0">
      <alignment horizontal="right" vertical="center"/>
    </xf>
    <xf numFmtId="4" fontId="42" fillId="11" borderId="67" applyNumberFormat="0" applyProtection="0">
      <alignment horizontal="right" vertical="center"/>
    </xf>
    <xf numFmtId="4" fontId="42" fillId="11"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19"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24"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3"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34"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7"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28"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5"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36" borderId="67" applyNumberFormat="0" applyProtection="0">
      <alignment horizontal="right" vertical="center"/>
    </xf>
    <xf numFmtId="4" fontId="42" fillId="40" borderId="67" applyNumberFormat="0" applyProtection="0">
      <alignment vertical="center"/>
    </xf>
    <xf numFmtId="4" fontId="42" fillId="40" borderId="67" applyNumberFormat="0" applyProtection="0">
      <alignment vertical="center"/>
    </xf>
    <xf numFmtId="4" fontId="42" fillId="40" borderId="67" applyNumberFormat="0" applyProtection="0">
      <alignment vertical="center"/>
    </xf>
    <xf numFmtId="4" fontId="42" fillId="40" borderId="67" applyNumberFormat="0" applyProtection="0">
      <alignment vertical="center"/>
    </xf>
    <xf numFmtId="4" fontId="42" fillId="40" borderId="67" applyNumberFormat="0" applyProtection="0">
      <alignment vertical="center"/>
    </xf>
    <xf numFmtId="4" fontId="42" fillId="40" borderId="67" applyNumberFormat="0" applyProtection="0">
      <alignment vertical="center"/>
    </xf>
    <xf numFmtId="4" fontId="4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4" fontId="52" fillId="40" borderId="67" applyNumberFormat="0" applyProtection="0">
      <alignment vertical="center"/>
    </xf>
    <xf numFmtId="198" fontId="42" fillId="40" borderId="67" applyNumberFormat="0" applyProtection="0">
      <alignment horizontal="left" vertical="top" indent="1"/>
    </xf>
    <xf numFmtId="198" fontId="42" fillId="40" borderId="67" applyNumberFormat="0" applyProtection="0">
      <alignment horizontal="left" vertical="top" indent="1"/>
    </xf>
    <xf numFmtId="198" fontId="42" fillId="40" borderId="67" applyNumberFormat="0" applyProtection="0">
      <alignment horizontal="left" vertical="top" indent="1"/>
    </xf>
    <xf numFmtId="198" fontId="42" fillId="40" borderId="67" applyNumberFormat="0" applyProtection="0">
      <alignment horizontal="left" vertical="top" indent="1"/>
    </xf>
    <xf numFmtId="198" fontId="42" fillId="40" borderId="67" applyNumberFormat="0" applyProtection="0">
      <alignment horizontal="left" vertical="top" indent="1"/>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4" fontId="52" fillId="39" borderId="67" applyNumberFormat="0" applyProtection="0">
      <alignment horizontal="right" vertical="center"/>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77" fillId="45" borderId="91"/>
    <xf numFmtId="198" fontId="62" fillId="24" borderId="64" applyNumberFormat="0" applyAlignment="0" applyProtection="0"/>
    <xf numFmtId="198" fontId="62" fillId="24" borderId="64" applyNumberFormat="0" applyAlignment="0" applyProtection="0"/>
    <xf numFmtId="198" fontId="66" fillId="18" borderId="64" applyNumberFormat="0" applyAlignment="0" applyProtection="0"/>
    <xf numFmtId="198" fontId="66" fillId="18" borderId="64" applyNumberForma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4" fillId="31" borderId="65" applyNumberFormat="0" applyFont="0" applyAlignment="0" applyProtection="0"/>
    <xf numFmtId="198" fontId="69" fillId="24" borderId="66" applyNumberFormat="0" applyAlignment="0" applyProtection="0"/>
    <xf numFmtId="198" fontId="69" fillId="24" borderId="66" applyNumberFormat="0" applyAlignment="0" applyProtection="0"/>
    <xf numFmtId="198" fontId="69" fillId="0" borderId="68" applyNumberFormat="0" applyFill="0" applyAlignment="0" applyProtection="0"/>
    <xf numFmtId="198" fontId="69" fillId="0" borderId="68" applyNumberFormat="0" applyFill="0" applyAlignment="0" applyProtection="0"/>
    <xf numFmtId="198" fontId="4" fillId="31" borderId="103" applyNumberFormat="0" applyFont="0" applyAlignment="0" applyProtection="0"/>
    <xf numFmtId="4" fontId="51" fillId="32" borderId="96" applyNumberFormat="0" applyProtection="0">
      <alignment vertical="center"/>
    </xf>
    <xf numFmtId="198" fontId="95" fillId="20" borderId="72" applyNumberFormat="0" applyAlignment="0" applyProtection="0"/>
    <xf numFmtId="198" fontId="95" fillId="16" borderId="72" applyNumberFormat="0" applyAlignment="0" applyProtection="0"/>
    <xf numFmtId="198" fontId="95" fillId="16" borderId="72" applyNumberFormat="0" applyAlignment="0" applyProtection="0"/>
    <xf numFmtId="198" fontId="95" fillId="16" borderId="72" applyNumberFormat="0" applyAlignment="0" applyProtection="0"/>
    <xf numFmtId="198" fontId="95" fillId="16" borderId="72" applyNumberFormat="0" applyAlignment="0" applyProtection="0"/>
    <xf numFmtId="198" fontId="95" fillId="16" borderId="72" applyNumberFormat="0" applyAlignment="0" applyProtection="0"/>
    <xf numFmtId="198" fontId="95" fillId="16" borderId="72" applyNumberFormat="0" applyAlignment="0" applyProtection="0"/>
    <xf numFmtId="198" fontId="95" fillId="16" borderId="72" applyNumberFormat="0" applyAlignment="0" applyProtection="0"/>
    <xf numFmtId="198" fontId="95" fillId="16" borderId="72" applyNumberFormat="0" applyAlignment="0" applyProtection="0"/>
    <xf numFmtId="198" fontId="95" fillId="16"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4" borderId="72" applyNumberFormat="0" applyAlignment="0" applyProtection="0"/>
    <xf numFmtId="198" fontId="90" fillId="18" borderId="72" applyNumberFormat="0" applyAlignment="0" applyProtection="0"/>
    <xf numFmtId="198" fontId="90" fillId="31" borderId="73" applyNumberFormat="0" applyFont="0" applyAlignment="0" applyProtection="0"/>
    <xf numFmtId="198" fontId="90" fillId="31" borderId="73" applyNumberFormat="0" applyFont="0" applyAlignment="0" applyProtection="0"/>
    <xf numFmtId="198" fontId="90" fillId="31" borderId="73" applyNumberFormat="0" applyFont="0" applyAlignment="0" applyProtection="0"/>
    <xf numFmtId="198" fontId="90" fillId="31" borderId="73" applyNumberFormat="0" applyFont="0" applyAlignment="0" applyProtection="0"/>
    <xf numFmtId="198" fontId="90" fillId="31" borderId="73" applyNumberFormat="0" applyFont="0" applyAlignment="0" applyProtection="0"/>
    <xf numFmtId="198" fontId="90" fillId="31" borderId="73" applyNumberFormat="0" applyFont="0" applyAlignment="0" applyProtection="0"/>
    <xf numFmtId="198" fontId="90" fillId="31" borderId="73" applyNumberFormat="0" applyFont="0" applyAlignment="0" applyProtection="0"/>
    <xf numFmtId="198" fontId="89" fillId="31" borderId="73" applyNumberFormat="0" applyFont="0" applyAlignment="0" applyProtection="0"/>
    <xf numFmtId="198" fontId="106" fillId="20" borderId="66" applyNumberFormat="0" applyAlignment="0" applyProtection="0"/>
    <xf numFmtId="198" fontId="106" fillId="20"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6" fillId="16" borderId="66" applyNumberFormat="0" applyAlignment="0" applyProtection="0"/>
    <xf numFmtId="198" fontId="100" fillId="0" borderId="74" applyNumberFormat="0" applyFill="0" applyAlignment="0" applyProtection="0"/>
    <xf numFmtId="198" fontId="100" fillId="0" borderId="74" applyNumberFormat="0" applyFill="0" applyAlignment="0" applyProtection="0"/>
    <xf numFmtId="198" fontId="100" fillId="0" borderId="74" applyNumberFormat="0" applyFill="0" applyAlignment="0" applyProtection="0"/>
    <xf numFmtId="198" fontId="100" fillId="0" borderId="74" applyNumberFormat="0" applyFill="0" applyAlignment="0" applyProtection="0"/>
    <xf numFmtId="198" fontId="100" fillId="0" borderId="74" applyNumberFormat="0" applyFill="0" applyAlignment="0" applyProtection="0"/>
    <xf numFmtId="198" fontId="100" fillId="0" borderId="74" applyNumberFormat="0" applyFill="0" applyAlignment="0" applyProtection="0"/>
    <xf numFmtId="198" fontId="100" fillId="0" borderId="74" applyNumberFormat="0" applyFill="0" applyAlignment="0" applyProtection="0"/>
    <xf numFmtId="198" fontId="100" fillId="0" borderId="74" applyNumberFormat="0" applyFill="0" applyAlignment="0" applyProtection="0"/>
    <xf numFmtId="198" fontId="100" fillId="0" borderId="74" applyNumberFormat="0" applyFill="0" applyAlignment="0" applyProtection="0"/>
    <xf numFmtId="0" fontId="116" fillId="82" borderId="76" applyNumberFormat="0" applyAlignment="0" applyProtection="0"/>
    <xf numFmtId="0" fontId="119" fillId="80" borderId="76" applyNumberFormat="0" applyAlignment="0" applyProtection="0"/>
    <xf numFmtId="0" fontId="48" fillId="79" borderId="76" applyNumberFormat="0" applyFont="0" applyAlignment="0" applyProtection="0"/>
    <xf numFmtId="0" fontId="106" fillId="82" borderId="77" applyNumberFormat="0" applyAlignment="0" applyProtection="0"/>
    <xf numFmtId="4" fontId="48" fillId="14" borderId="76" applyNumberFormat="0" applyProtection="0">
      <alignment vertical="center"/>
    </xf>
    <xf numFmtId="4" fontId="121" fillId="32" borderId="76" applyNumberFormat="0" applyProtection="0">
      <alignment vertical="center"/>
    </xf>
    <xf numFmtId="4" fontId="48" fillId="32" borderId="76" applyNumberFormat="0" applyProtection="0">
      <alignment horizontal="left" vertical="center" indent="1"/>
    </xf>
    <xf numFmtId="0" fontId="88" fillId="14" borderId="78" applyNumberFormat="0" applyProtection="0">
      <alignment horizontal="left" vertical="top" indent="1"/>
    </xf>
    <xf numFmtId="4" fontId="48" fillId="26" borderId="76" applyNumberFormat="0" applyProtection="0">
      <alignment horizontal="left" vertical="center" indent="1"/>
    </xf>
    <xf numFmtId="4" fontId="48" fillId="11" borderId="76" applyNumberFormat="0" applyProtection="0">
      <alignment horizontal="right" vertical="center"/>
    </xf>
    <xf numFmtId="4" fontId="48" fillId="12" borderId="76" applyNumberFormat="0" applyProtection="0">
      <alignment horizontal="right" vertical="center"/>
    </xf>
    <xf numFmtId="4" fontId="48" fillId="24" borderId="79" applyNumberFormat="0" applyProtection="0">
      <alignment horizontal="right" vertical="center"/>
    </xf>
    <xf numFmtId="4" fontId="48" fillId="33" borderId="76" applyNumberFormat="0" applyProtection="0">
      <alignment horizontal="right" vertical="center"/>
    </xf>
    <xf numFmtId="4" fontId="48" fillId="34" borderId="76" applyNumberFormat="0" applyProtection="0">
      <alignment horizontal="right" vertical="center"/>
    </xf>
    <xf numFmtId="4" fontId="48" fillId="27" borderId="76" applyNumberFormat="0" applyProtection="0">
      <alignment horizontal="right" vertical="center"/>
    </xf>
    <xf numFmtId="4" fontId="48" fillId="28" borderId="76" applyNumberFormat="0" applyProtection="0">
      <alignment horizontal="right" vertical="center"/>
    </xf>
    <xf numFmtId="4" fontId="48" fillId="35" borderId="76" applyNumberFormat="0" applyProtection="0">
      <alignment horizontal="right" vertical="center"/>
    </xf>
    <xf numFmtId="4" fontId="48" fillId="36" borderId="76" applyNumberFormat="0" applyProtection="0">
      <alignment horizontal="right" vertical="center"/>
    </xf>
    <xf numFmtId="4" fontId="48" fillId="49" borderId="79" applyNumberFormat="0" applyProtection="0">
      <alignment horizontal="left" vertical="center" indent="1"/>
    </xf>
    <xf numFmtId="4" fontId="4" fillId="30" borderId="79" applyNumberFormat="0" applyProtection="0">
      <alignment horizontal="left" vertical="center" indent="1"/>
    </xf>
    <xf numFmtId="4" fontId="4" fillId="30" borderId="79" applyNumberFormat="0" applyProtection="0">
      <alignment horizontal="left" vertical="center" indent="1"/>
    </xf>
    <xf numFmtId="4" fontId="48" fillId="50" borderId="76" applyNumberFormat="0" applyProtection="0">
      <alignment horizontal="right" vertical="center"/>
    </xf>
    <xf numFmtId="4" fontId="48" fillId="39" borderId="79" applyNumberFormat="0" applyProtection="0">
      <alignment horizontal="left" vertical="center" indent="1"/>
    </xf>
    <xf numFmtId="4" fontId="48" fillId="50" borderId="79" applyNumberFormat="0" applyProtection="0">
      <alignment horizontal="left" vertical="center" indent="1"/>
    </xf>
    <xf numFmtId="0" fontId="48" fillId="20" borderId="76" applyNumberFormat="0" applyProtection="0">
      <alignment horizontal="left" vertical="center" indent="1"/>
    </xf>
    <xf numFmtId="0" fontId="48" fillId="30" borderId="78" applyNumberFormat="0" applyProtection="0">
      <alignment horizontal="left" vertical="top" indent="1"/>
    </xf>
    <xf numFmtId="0" fontId="48" fillId="21" borderId="76" applyNumberFormat="0" applyProtection="0">
      <alignment horizontal="left" vertical="center" indent="1"/>
    </xf>
    <xf numFmtId="0" fontId="48" fillId="50" borderId="78" applyNumberFormat="0" applyProtection="0">
      <alignment horizontal="left" vertical="top" indent="1"/>
    </xf>
    <xf numFmtId="0" fontId="48" fillId="56" borderId="76" applyNumberFormat="0" applyProtection="0">
      <alignment horizontal="left" vertical="center" indent="1"/>
    </xf>
    <xf numFmtId="0" fontId="48" fillId="56" borderId="78" applyNumberFormat="0" applyProtection="0">
      <alignment horizontal="left" vertical="top" indent="1"/>
    </xf>
    <xf numFmtId="0" fontId="48" fillId="39" borderId="76" applyNumberFormat="0" applyProtection="0">
      <alignment horizontal="left" vertical="center" indent="1"/>
    </xf>
    <xf numFmtId="0" fontId="48" fillId="39" borderId="78" applyNumberFormat="0" applyProtection="0">
      <alignment horizontal="left" vertical="top" indent="1"/>
    </xf>
    <xf numFmtId="0" fontId="113" fillId="30" borderId="80" applyBorder="0"/>
    <xf numFmtId="4" fontId="83" fillId="31" borderId="78" applyNumberFormat="0" applyProtection="0">
      <alignment vertical="center"/>
    </xf>
    <xf numFmtId="4" fontId="83" fillId="20" borderId="78" applyNumberFormat="0" applyProtection="0">
      <alignment horizontal="left" vertical="center" indent="1"/>
    </xf>
    <xf numFmtId="0" fontId="83" fillId="31" borderId="78" applyNumberFormat="0" applyProtection="0">
      <alignment horizontal="left" vertical="top" indent="1"/>
    </xf>
    <xf numFmtId="4" fontId="48" fillId="0" borderId="76" applyNumberFormat="0" applyProtection="0">
      <alignment horizontal="right" vertical="center"/>
    </xf>
    <xf numFmtId="4" fontId="121" fillId="41" borderId="76" applyNumberFormat="0" applyProtection="0">
      <alignment horizontal="right" vertical="center"/>
    </xf>
    <xf numFmtId="4" fontId="48" fillId="26" borderId="76" applyNumberFormat="0" applyProtection="0">
      <alignment horizontal="left" vertical="center" indent="1"/>
    </xf>
    <xf numFmtId="0" fontId="83" fillId="50" borderId="78" applyNumberFormat="0" applyProtection="0">
      <alignment horizontal="left" vertical="top" indent="1"/>
    </xf>
    <xf numFmtId="4" fontId="57" fillId="17" borderId="79" applyNumberFormat="0" applyProtection="0">
      <alignment horizontal="left" vertical="center" indent="1"/>
    </xf>
    <xf numFmtId="4" fontId="114" fillId="16" borderId="76" applyNumberFormat="0" applyProtection="0">
      <alignment horizontal="right" vertical="center"/>
    </xf>
    <xf numFmtId="0" fontId="117" fillId="0" borderId="81" applyNumberFormat="0" applyFill="0" applyAlignment="0" applyProtection="0"/>
    <xf numFmtId="0" fontId="90" fillId="55" borderId="99" applyNumberFormat="0" applyAlignment="0" applyProtection="0"/>
    <xf numFmtId="0" fontId="124" fillId="16" borderId="99" applyNumberFormat="0" applyAlignment="0" applyProtection="0"/>
    <xf numFmtId="0" fontId="117" fillId="0" borderId="98" applyNumberFormat="0" applyFill="0" applyAlignment="0" applyProtection="0"/>
    <xf numFmtId="4" fontId="114" fillId="16" borderId="94" applyNumberFormat="0" applyProtection="0">
      <alignment horizontal="right" vertical="center"/>
    </xf>
    <xf numFmtId="4" fontId="48" fillId="26" borderId="94" applyNumberFormat="0" applyProtection="0">
      <alignment horizontal="left" vertical="center" indent="1"/>
    </xf>
    <xf numFmtId="4" fontId="121" fillId="41" borderId="94" applyNumberFormat="0" applyProtection="0">
      <alignment horizontal="right" vertical="center"/>
    </xf>
    <xf numFmtId="4" fontId="48" fillId="0" borderId="94" applyNumberFormat="0" applyProtection="0">
      <alignment horizontal="right" vertical="center"/>
    </xf>
    <xf numFmtId="0" fontId="83" fillId="31" borderId="96" applyNumberFormat="0" applyProtection="0">
      <alignment horizontal="left" vertical="top" indent="1"/>
    </xf>
    <xf numFmtId="4" fontId="83" fillId="20" borderId="96" applyNumberFormat="0" applyProtection="0">
      <alignment horizontal="left" vertical="center" indent="1"/>
    </xf>
    <xf numFmtId="4" fontId="83" fillId="31" borderId="96" applyNumberFormat="0" applyProtection="0">
      <alignment vertical="center"/>
    </xf>
    <xf numFmtId="0" fontId="113" fillId="30" borderId="97" applyBorder="0"/>
    <xf numFmtId="0" fontId="48" fillId="39" borderId="96" applyNumberFormat="0" applyProtection="0">
      <alignment horizontal="left" vertical="top" indent="1"/>
    </xf>
    <xf numFmtId="0" fontId="48" fillId="39" borderId="94" applyNumberFormat="0" applyProtection="0">
      <alignment horizontal="left" vertical="center" indent="1"/>
    </xf>
    <xf numFmtId="0" fontId="48" fillId="56" borderId="96" applyNumberFormat="0" applyProtection="0">
      <alignment horizontal="left" vertical="top" indent="1"/>
    </xf>
    <xf numFmtId="0" fontId="48" fillId="56" borderId="94" applyNumberFormat="0" applyProtection="0">
      <alignment horizontal="left" vertical="center" indent="1"/>
    </xf>
    <xf numFmtId="0" fontId="48" fillId="50" borderId="96" applyNumberFormat="0" applyProtection="0">
      <alignment horizontal="left" vertical="top" indent="1"/>
    </xf>
    <xf numFmtId="0" fontId="48" fillId="21" borderId="94" applyNumberFormat="0" applyProtection="0">
      <alignment horizontal="left" vertical="center" indent="1"/>
    </xf>
    <xf numFmtId="0" fontId="48" fillId="30" borderId="96" applyNumberFormat="0" applyProtection="0">
      <alignment horizontal="left" vertical="top" indent="1"/>
    </xf>
    <xf numFmtId="0" fontId="48" fillId="20" borderId="94" applyNumberFormat="0" applyProtection="0">
      <alignment horizontal="left" vertical="center" indent="1"/>
    </xf>
    <xf numFmtId="4" fontId="48" fillId="50" borderId="94" applyNumberFormat="0" applyProtection="0">
      <alignment horizontal="right" vertical="center"/>
    </xf>
    <xf numFmtId="4" fontId="48" fillId="35" borderId="94" applyNumberFormat="0" applyProtection="0">
      <alignment horizontal="right" vertical="center"/>
    </xf>
    <xf numFmtId="4" fontId="48" fillId="28" borderId="94" applyNumberFormat="0" applyProtection="0">
      <alignment horizontal="right" vertical="center"/>
    </xf>
    <xf numFmtId="4" fontId="48" fillId="27" borderId="94" applyNumberFormat="0" applyProtection="0">
      <alignment horizontal="right" vertical="center"/>
    </xf>
    <xf numFmtId="4" fontId="48" fillId="34" borderId="94" applyNumberFormat="0" applyProtection="0">
      <alignment horizontal="right" vertical="center"/>
    </xf>
    <xf numFmtId="4" fontId="48" fillId="33" borderId="94" applyNumberFormat="0" applyProtection="0">
      <alignment horizontal="right" vertical="center"/>
    </xf>
    <xf numFmtId="4" fontId="48" fillId="12" borderId="94" applyNumberFormat="0" applyProtection="0">
      <alignment horizontal="right" vertical="center"/>
    </xf>
    <xf numFmtId="4" fontId="48" fillId="11" borderId="94" applyNumberFormat="0" applyProtection="0">
      <alignment horizontal="right" vertical="center"/>
    </xf>
    <xf numFmtId="4" fontId="48" fillId="26" borderId="94" applyNumberFormat="0" applyProtection="0">
      <alignment horizontal="left" vertical="center" indent="1"/>
    </xf>
    <xf numFmtId="0" fontId="88" fillId="14" borderId="96" applyNumberFormat="0" applyProtection="0">
      <alignment horizontal="left" vertical="top" indent="1"/>
    </xf>
    <xf numFmtId="4" fontId="48" fillId="32" borderId="94" applyNumberFormat="0" applyProtection="0">
      <alignment horizontal="left" vertical="center" indent="1"/>
    </xf>
    <xf numFmtId="4" fontId="121" fillId="32" borderId="94" applyNumberFormat="0" applyProtection="0">
      <alignment vertical="center"/>
    </xf>
    <xf numFmtId="4" fontId="48" fillId="14" borderId="94" applyNumberFormat="0" applyProtection="0">
      <alignment vertical="center"/>
    </xf>
    <xf numFmtId="0" fontId="48" fillId="79" borderId="94" applyNumberFormat="0" applyFont="0" applyAlignment="0" applyProtection="0"/>
    <xf numFmtId="0" fontId="119" fillId="80" borderId="94" applyNumberFormat="0" applyAlignment="0" applyProtection="0"/>
    <xf numFmtId="0" fontId="116" fillId="82" borderId="94" applyNumberFormat="0" applyAlignment="0" applyProtection="0"/>
    <xf numFmtId="198" fontId="100" fillId="0" borderId="106" applyNumberFormat="0" applyFill="0" applyAlignment="0" applyProtection="0"/>
    <xf numFmtId="198" fontId="100" fillId="0" borderId="106" applyNumberFormat="0" applyFill="0" applyAlignment="0" applyProtection="0"/>
    <xf numFmtId="198" fontId="100" fillId="0" borderId="106" applyNumberFormat="0" applyFill="0" applyAlignment="0" applyProtection="0"/>
    <xf numFmtId="198" fontId="100" fillId="0" borderId="106" applyNumberFormat="0" applyFill="0" applyAlignment="0" applyProtection="0"/>
    <xf numFmtId="198" fontId="100" fillId="0" borderId="106" applyNumberFormat="0" applyFill="0" applyAlignment="0" applyProtection="0"/>
    <xf numFmtId="198" fontId="100" fillId="0" borderId="106" applyNumberFormat="0" applyFill="0" applyAlignment="0" applyProtection="0"/>
    <xf numFmtId="198" fontId="100" fillId="0" borderId="106" applyNumberFormat="0" applyFill="0" applyAlignment="0" applyProtection="0"/>
    <xf numFmtId="198" fontId="100" fillId="0" borderId="106" applyNumberFormat="0" applyFill="0" applyAlignment="0" applyProtection="0"/>
    <xf numFmtId="198" fontId="100" fillId="0" borderId="106" applyNumberFormat="0" applyFill="0" applyAlignment="0" applyProtection="0"/>
    <xf numFmtId="198" fontId="106" fillId="16" borderId="95" applyNumberFormat="0" applyAlignment="0" applyProtection="0"/>
    <xf numFmtId="198" fontId="106" fillId="16" borderId="95" applyNumberFormat="0" applyAlignment="0" applyProtection="0"/>
    <xf numFmtId="198" fontId="106" fillId="16" borderId="95" applyNumberFormat="0" applyAlignment="0" applyProtection="0"/>
    <xf numFmtId="198" fontId="106" fillId="16" borderId="95" applyNumberFormat="0" applyAlignment="0" applyProtection="0"/>
    <xf numFmtId="198" fontId="106" fillId="16" borderId="95" applyNumberFormat="0" applyAlignment="0" applyProtection="0"/>
    <xf numFmtId="198" fontId="106" fillId="16" borderId="95" applyNumberFormat="0" applyAlignment="0" applyProtection="0"/>
    <xf numFmtId="198" fontId="106" fillId="16" borderId="95" applyNumberFormat="0" applyAlignment="0" applyProtection="0"/>
    <xf numFmtId="198" fontId="106" fillId="16" borderId="95" applyNumberFormat="0" applyAlignment="0" applyProtection="0"/>
    <xf numFmtId="198" fontId="106" fillId="20" borderId="95" applyNumberFormat="0" applyAlignment="0" applyProtection="0"/>
    <xf numFmtId="198" fontId="106" fillId="20" borderId="95" applyNumberFormat="0" applyAlignment="0" applyProtection="0"/>
    <xf numFmtId="198" fontId="89" fillId="31" borderId="100" applyNumberFormat="0" applyFont="0" applyAlignment="0" applyProtection="0"/>
    <xf numFmtId="198" fontId="90" fillId="31" borderId="100" applyNumberFormat="0" applyFont="0" applyAlignment="0" applyProtection="0"/>
    <xf numFmtId="198" fontId="90" fillId="31" borderId="100" applyNumberFormat="0" applyFont="0" applyAlignment="0" applyProtection="0"/>
    <xf numFmtId="198" fontId="90" fillId="31" borderId="100" applyNumberFormat="0" applyFont="0" applyAlignment="0" applyProtection="0"/>
    <xf numFmtId="198" fontId="90" fillId="31" borderId="100" applyNumberFormat="0" applyFont="0" applyAlignment="0" applyProtection="0"/>
    <xf numFmtId="198" fontId="90" fillId="31" borderId="100" applyNumberFormat="0" applyFont="0" applyAlignment="0" applyProtection="0"/>
    <xf numFmtId="198" fontId="90" fillId="31" borderId="100" applyNumberFormat="0" applyFont="0" applyAlignment="0" applyProtection="0"/>
    <xf numFmtId="198" fontId="90" fillId="18" borderId="99" applyNumberFormat="0" applyAlignment="0" applyProtection="0"/>
    <xf numFmtId="198" fontId="90" fillId="14" borderId="99" applyNumberFormat="0" applyAlignment="0" applyProtection="0"/>
    <xf numFmtId="198" fontId="90" fillId="14" borderId="99" applyNumberFormat="0" applyAlignment="0" applyProtection="0"/>
    <xf numFmtId="198" fontId="90" fillId="14" borderId="99" applyNumberFormat="0" applyAlignment="0" applyProtection="0"/>
    <xf numFmtId="198" fontId="90" fillId="14" borderId="99" applyNumberFormat="0" applyAlignment="0" applyProtection="0"/>
    <xf numFmtId="198" fontId="90" fillId="14" borderId="99" applyNumberFormat="0" applyAlignment="0" applyProtection="0"/>
    <xf numFmtId="198" fontId="90" fillId="14" borderId="99" applyNumberFormat="0" applyAlignment="0" applyProtection="0"/>
    <xf numFmtId="198" fontId="90" fillId="14" borderId="99" applyNumberFormat="0" applyAlignment="0" applyProtection="0"/>
    <xf numFmtId="198" fontId="90" fillId="14" borderId="99" applyNumberFormat="0" applyAlignment="0" applyProtection="0"/>
    <xf numFmtId="198" fontId="90" fillId="14" borderId="99" applyNumberFormat="0" applyAlignment="0" applyProtection="0"/>
    <xf numFmtId="198" fontId="95" fillId="16" borderId="99" applyNumberFormat="0" applyAlignment="0" applyProtection="0"/>
    <xf numFmtId="198" fontId="95" fillId="16" borderId="99" applyNumberFormat="0" applyAlignment="0" applyProtection="0"/>
    <xf numFmtId="198" fontId="95" fillId="16" borderId="99" applyNumberFormat="0" applyAlignment="0" applyProtection="0"/>
    <xf numFmtId="198" fontId="95" fillId="16" borderId="99" applyNumberFormat="0" applyAlignment="0" applyProtection="0"/>
    <xf numFmtId="198" fontId="95" fillId="16" borderId="99" applyNumberFormat="0" applyAlignment="0" applyProtection="0"/>
    <xf numFmtId="198" fontId="95" fillId="16" borderId="99" applyNumberFormat="0" applyAlignment="0" applyProtection="0"/>
    <xf numFmtId="198" fontId="95" fillId="16" borderId="99" applyNumberFormat="0" applyAlignment="0" applyProtection="0"/>
    <xf numFmtId="198" fontId="95" fillId="16" borderId="99" applyNumberFormat="0" applyAlignment="0" applyProtection="0"/>
    <xf numFmtId="198" fontId="95" fillId="20" borderId="99" applyNumberFormat="0" applyAlignment="0" applyProtection="0"/>
    <xf numFmtId="198" fontId="69" fillId="0" borderId="104" applyNumberFormat="0" applyFill="0" applyAlignment="0" applyProtection="0"/>
    <xf numFmtId="198" fontId="69" fillId="0" borderId="104" applyNumberFormat="0" applyFill="0" applyAlignment="0" applyProtection="0"/>
    <xf numFmtId="198" fontId="69" fillId="24" borderId="95" applyNumberFormat="0" applyAlignment="0" applyProtection="0"/>
    <xf numFmtId="198" fontId="69" fillId="24" borderId="95" applyNumberForma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66" fillId="18" borderId="102" applyNumberFormat="0" applyAlignment="0" applyProtection="0"/>
    <xf numFmtId="198" fontId="66" fillId="18" borderId="102" applyNumberFormat="0" applyAlignment="0" applyProtection="0"/>
    <xf numFmtId="198" fontId="62" fillId="24" borderId="102" applyNumberFormat="0" applyAlignment="0" applyProtection="0"/>
    <xf numFmtId="198" fontId="62" fillId="24" borderId="102" applyNumberFormat="0" applyAlignment="0" applyProtection="0"/>
    <xf numFmtId="198" fontId="4" fillId="41" borderId="105">
      <protection locked="0"/>
    </xf>
    <xf numFmtId="198" fontId="4" fillId="41" borderId="105">
      <protection locked="0"/>
    </xf>
    <xf numFmtId="198" fontId="4" fillId="41" borderId="105">
      <protection locked="0"/>
    </xf>
    <xf numFmtId="198" fontId="4" fillId="41" borderId="105">
      <protection locked="0"/>
    </xf>
    <xf numFmtId="198" fontId="4" fillId="41" borderId="105">
      <protection locked="0"/>
    </xf>
    <xf numFmtId="198" fontId="4" fillId="41" borderId="105">
      <protection locked="0"/>
    </xf>
    <xf numFmtId="198" fontId="4" fillId="41" borderId="105">
      <protection locked="0"/>
    </xf>
    <xf numFmtId="198" fontId="4" fillId="41" borderId="105">
      <protection locked="0"/>
    </xf>
    <xf numFmtId="198" fontId="4" fillId="41" borderId="105">
      <protection locked="0"/>
    </xf>
    <xf numFmtId="198" fontId="4" fillId="41" borderId="105">
      <protection locked="0"/>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4" fontId="52" fillId="39" borderId="96" applyNumberFormat="0" applyProtection="0">
      <alignment horizontal="right" vertical="center"/>
    </xf>
    <xf numFmtId="198" fontId="42" fillId="40" borderId="96" applyNumberFormat="0" applyProtection="0">
      <alignment horizontal="left" vertical="top" indent="1"/>
    </xf>
    <xf numFmtId="198" fontId="42" fillId="40" borderId="96" applyNumberFormat="0" applyProtection="0">
      <alignment horizontal="left" vertical="top" indent="1"/>
    </xf>
    <xf numFmtId="198" fontId="42" fillId="40" borderId="96" applyNumberFormat="0" applyProtection="0">
      <alignment horizontal="left" vertical="top" indent="1"/>
    </xf>
    <xf numFmtId="198" fontId="42" fillId="40" borderId="96" applyNumberFormat="0" applyProtection="0">
      <alignment horizontal="left" vertical="top" indent="1"/>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5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3" borderId="96" applyNumberFormat="0" applyProtection="0">
      <alignment horizontal="right" vertical="center"/>
    </xf>
    <xf numFmtId="4" fontId="42" fillId="33" borderId="96" applyNumberFormat="0" applyProtection="0">
      <alignment horizontal="right" vertical="center"/>
    </xf>
    <xf numFmtId="4" fontId="42" fillId="33" borderId="96" applyNumberFormat="0" applyProtection="0">
      <alignment horizontal="right" vertical="center"/>
    </xf>
    <xf numFmtId="4" fontId="42" fillId="33" borderId="96" applyNumberFormat="0" applyProtection="0">
      <alignment horizontal="right" vertical="center"/>
    </xf>
    <xf numFmtId="4" fontId="42" fillId="33" borderId="96" applyNumberFormat="0" applyProtection="0">
      <alignment horizontal="right" vertical="center"/>
    </xf>
    <xf numFmtId="4" fontId="42" fillId="33"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198" fontId="46" fillId="14" borderId="96" applyNumberFormat="0" applyProtection="0">
      <alignment horizontal="left" vertical="top" indent="1"/>
    </xf>
    <xf numFmtId="198" fontId="46" fillId="14" borderId="96" applyNumberFormat="0" applyProtection="0">
      <alignment horizontal="left" vertical="top" indent="1"/>
    </xf>
    <xf numFmtId="198" fontId="46" fillId="14" borderId="96" applyNumberFormat="0" applyProtection="0">
      <alignment horizontal="left" vertical="top" indent="1"/>
    </xf>
    <xf numFmtId="198" fontId="46" fillId="14" borderId="96" applyNumberFormat="0" applyProtection="0">
      <alignment horizontal="left" vertical="top" indent="1"/>
    </xf>
    <xf numFmtId="198" fontId="46" fillId="14" borderId="96" applyNumberFormat="0" applyProtection="0">
      <alignment horizontal="left" vertical="top" indent="1"/>
    </xf>
    <xf numFmtId="198" fontId="46" fillId="14" borderId="96" applyNumberFormat="0" applyProtection="0">
      <alignment horizontal="left" vertical="top" indent="1"/>
    </xf>
    <xf numFmtId="198" fontId="46" fillId="14" borderId="96" applyNumberFormat="0" applyProtection="0">
      <alignment horizontal="left" vertical="top" indent="1"/>
    </xf>
    <xf numFmtId="198" fontId="46" fillId="14" borderId="96" applyNumberFormat="0" applyProtection="0">
      <alignment horizontal="left" vertical="top" indent="1"/>
    </xf>
    <xf numFmtId="198" fontId="46" fillId="14" borderId="96" applyNumberFormat="0" applyProtection="0">
      <alignment horizontal="left" vertical="top" indent="1"/>
    </xf>
    <xf numFmtId="4" fontId="51" fillId="32" borderId="96" applyNumberFormat="0" applyProtection="0">
      <alignment vertical="center"/>
    </xf>
    <xf numFmtId="4" fontId="51" fillId="32" borderId="96" applyNumberFormat="0" applyProtection="0">
      <alignment vertical="center"/>
    </xf>
    <xf numFmtId="4" fontId="51" fillId="32" borderId="96" applyNumberFormat="0" applyProtection="0">
      <alignment vertical="center"/>
    </xf>
    <xf numFmtId="4" fontId="51" fillId="32" borderId="96" applyNumberFormat="0" applyProtection="0">
      <alignment vertical="center"/>
    </xf>
    <xf numFmtId="4" fontId="51" fillId="32" borderId="96" applyNumberFormat="0" applyProtection="0">
      <alignment vertical="center"/>
    </xf>
    <xf numFmtId="4" fontId="45" fillId="39" borderId="96" applyNumberFormat="0" applyProtection="0">
      <alignment horizontal="right" vertical="center"/>
    </xf>
    <xf numFmtId="198" fontId="42" fillId="44" borderId="96" applyNumberFormat="0" applyProtection="0">
      <alignment horizontal="left" vertical="top" indent="1"/>
    </xf>
    <xf numFmtId="4" fontId="42" fillId="50" borderId="96" applyNumberFormat="0" applyProtection="0">
      <alignment horizontal="left" vertical="center" indent="1"/>
    </xf>
    <xf numFmtId="4" fontId="42" fillId="39" borderId="96" applyNumberFormat="0" applyProtection="0">
      <alignment horizontal="right" vertical="center"/>
    </xf>
    <xf numFmtId="198" fontId="42" fillId="40" borderId="96" applyNumberFormat="0" applyProtection="0">
      <alignment horizontal="left" vertical="top" indent="1"/>
    </xf>
    <xf numFmtId="4" fontId="42" fillId="40" borderId="96" applyNumberFormat="0" applyProtection="0">
      <alignment horizontal="left" vertical="center" indent="1"/>
    </xf>
    <xf numFmtId="198" fontId="4" fillId="51" borderId="96" applyNumberFormat="0" applyProtection="0">
      <alignment horizontal="left" vertical="top" indent="1"/>
    </xf>
    <xf numFmtId="198" fontId="4" fillId="51" borderId="96" applyNumberFormat="0" applyProtection="0">
      <alignment horizontal="left" vertical="center" indent="1"/>
    </xf>
    <xf numFmtId="198" fontId="4" fillId="46" borderId="96" applyNumberFormat="0" applyProtection="0">
      <alignment horizontal="left" vertical="top" indent="1"/>
    </xf>
    <xf numFmtId="198" fontId="4" fillId="46" borderId="96" applyNumberFormat="0" applyProtection="0">
      <alignment horizontal="left" vertical="center" indent="1"/>
    </xf>
    <xf numFmtId="198" fontId="4" fillId="44" borderId="96" applyNumberFormat="0" applyProtection="0">
      <alignment horizontal="left" vertical="top" indent="1"/>
    </xf>
    <xf numFmtId="198" fontId="4" fillId="44" borderId="96" applyNumberFormat="0" applyProtection="0">
      <alignment horizontal="left" vertical="center" indent="1"/>
    </xf>
    <xf numFmtId="198" fontId="4" fillId="38" borderId="96" applyNumberFormat="0" applyProtection="0">
      <alignment horizontal="left" vertical="top" indent="1"/>
    </xf>
    <xf numFmtId="198" fontId="4" fillId="38" borderId="96" applyNumberFormat="0" applyProtection="0">
      <alignment horizontal="left" vertical="center" indent="1"/>
    </xf>
    <xf numFmtId="4" fontId="45" fillId="39" borderId="96" applyNumberFormat="0" applyProtection="0">
      <alignment horizontal="right" vertical="center"/>
    </xf>
    <xf numFmtId="198" fontId="42" fillId="44" borderId="96" applyNumberFormat="0" applyProtection="0">
      <alignment horizontal="left" vertical="top" indent="1"/>
    </xf>
    <xf numFmtId="4" fontId="42" fillId="50" borderId="96" applyNumberFormat="0" applyProtection="0">
      <alignment horizontal="left" vertical="center" indent="1"/>
    </xf>
    <xf numFmtId="4" fontId="42" fillId="39" borderId="96" applyNumberFormat="0" applyProtection="0">
      <alignment horizontal="right" vertical="center"/>
    </xf>
    <xf numFmtId="198" fontId="42" fillId="40" borderId="96" applyNumberFormat="0" applyProtection="0">
      <alignment horizontal="left" vertical="top" indent="1"/>
    </xf>
    <xf numFmtId="4" fontId="42" fillId="40" borderId="96" applyNumberFormat="0" applyProtection="0">
      <alignment horizontal="left" vertical="center" indent="1"/>
    </xf>
    <xf numFmtId="198" fontId="4" fillId="51" borderId="96" applyNumberFormat="0" applyProtection="0">
      <alignment horizontal="left" vertical="top" indent="1"/>
    </xf>
    <xf numFmtId="198" fontId="4" fillId="51" borderId="96" applyNumberFormat="0" applyProtection="0">
      <alignment horizontal="left" vertical="center" indent="1"/>
    </xf>
    <xf numFmtId="198" fontId="4" fillId="46" borderId="96" applyNumberFormat="0" applyProtection="0">
      <alignment horizontal="left" vertical="top" indent="1"/>
    </xf>
    <xf numFmtId="198" fontId="4" fillId="46" borderId="96" applyNumberFormat="0" applyProtection="0">
      <alignment horizontal="left" vertical="center" indent="1"/>
    </xf>
    <xf numFmtId="198" fontId="4" fillId="44" borderId="96" applyNumberFormat="0" applyProtection="0">
      <alignment horizontal="left" vertical="top" indent="1"/>
    </xf>
    <xf numFmtId="198" fontId="4" fillId="44" borderId="96" applyNumberFormat="0" applyProtection="0">
      <alignment horizontal="left" vertical="center" indent="1"/>
    </xf>
    <xf numFmtId="198" fontId="4" fillId="38" borderId="96" applyNumberFormat="0" applyProtection="0">
      <alignment horizontal="left" vertical="top" indent="1"/>
    </xf>
    <xf numFmtId="198" fontId="4" fillId="38" borderId="96" applyNumberFormat="0" applyProtection="0">
      <alignment horizontal="left" vertical="center" indent="1"/>
    </xf>
    <xf numFmtId="4" fontId="42" fillId="50" borderId="96" applyNumberFormat="0" applyProtection="0">
      <alignment horizontal="right" vertical="center"/>
    </xf>
    <xf numFmtId="4" fontId="43" fillId="14" borderId="96" applyNumberFormat="0" applyProtection="0">
      <alignment vertical="center"/>
    </xf>
    <xf numFmtId="4" fontId="43" fillId="32" borderId="96" applyNumberFormat="0" applyProtection="0">
      <alignment horizontal="left" vertical="center" indent="1"/>
    </xf>
    <xf numFmtId="198" fontId="43" fillId="32" borderId="96" applyNumberFormat="0" applyProtection="0">
      <alignment horizontal="left" vertical="top" indent="1"/>
    </xf>
    <xf numFmtId="198" fontId="43" fillId="32" borderId="96" applyNumberFormat="0" applyProtection="0">
      <alignment horizontal="left" vertical="top" indent="1"/>
    </xf>
    <xf numFmtId="4" fontId="43" fillId="32" borderId="96" applyNumberFormat="0" applyProtection="0">
      <alignment horizontal="left" vertical="center" indent="1"/>
    </xf>
    <xf numFmtId="4" fontId="43" fillId="14" borderId="96" applyNumberFormat="0" applyProtection="0">
      <alignment vertical="center"/>
    </xf>
    <xf numFmtId="198" fontId="42" fillId="40" borderId="96" applyNumberFormat="0" applyProtection="0">
      <alignment horizontal="left" vertical="top" indent="1"/>
    </xf>
    <xf numFmtId="198" fontId="42" fillId="40" borderId="96" applyNumberFormat="0" applyProtection="0">
      <alignment horizontal="left" vertical="top" indent="1"/>
    </xf>
    <xf numFmtId="198" fontId="42" fillId="40" borderId="96" applyNumberFormat="0" applyProtection="0">
      <alignment horizontal="left" vertical="top" indent="1"/>
    </xf>
    <xf numFmtId="198" fontId="42" fillId="40" borderId="96" applyNumberFormat="0" applyProtection="0">
      <alignment horizontal="left" vertical="top" indent="1"/>
    </xf>
    <xf numFmtId="4" fontId="4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40" borderId="96" applyNumberFormat="0" applyProtection="0">
      <alignmen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6"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35"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8"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27"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4" borderId="96" applyNumberFormat="0" applyProtection="0">
      <alignment horizontal="right" vertical="center"/>
    </xf>
    <xf numFmtId="4" fontId="42" fillId="33" borderId="96" applyNumberFormat="0" applyProtection="0">
      <alignment horizontal="right" vertical="center"/>
    </xf>
    <xf numFmtId="4" fontId="42" fillId="33" borderId="96" applyNumberFormat="0" applyProtection="0">
      <alignment horizontal="right" vertical="center"/>
    </xf>
    <xf numFmtId="4" fontId="42" fillId="33"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24"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9"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4" fontId="42" fillId="11" borderId="96" applyNumberFormat="0" applyProtection="0">
      <alignment horizontal="right" vertical="center"/>
    </xf>
    <xf numFmtId="198" fontId="69" fillId="0" borderId="104" applyNumberFormat="0" applyFill="0" applyAlignment="0" applyProtection="0"/>
    <xf numFmtId="198" fontId="69" fillId="0" borderId="104" applyNumberFormat="0" applyFill="0" applyAlignment="0" applyProtection="0"/>
    <xf numFmtId="198" fontId="69" fillId="0" borderId="104" applyNumberFormat="0" applyFill="0" applyAlignment="0" applyProtection="0"/>
    <xf numFmtId="198" fontId="69" fillId="0" borderId="104" applyNumberFormat="0" applyFill="0" applyAlignment="0" applyProtection="0"/>
    <xf numFmtId="198" fontId="69" fillId="0" borderId="104" applyNumberFormat="0" applyFill="0" applyAlignment="0" applyProtection="0"/>
    <xf numFmtId="198" fontId="69" fillId="0" borderId="104" applyNumberFormat="0" applyFill="0" applyAlignment="0" applyProtection="0"/>
    <xf numFmtId="198" fontId="69" fillId="0" borderId="104" applyNumberFormat="0" applyFill="0" applyAlignment="0" applyProtection="0"/>
    <xf numFmtId="198" fontId="69" fillId="0" borderId="104" applyNumberFormat="0" applyFill="0" applyAlignment="0" applyProtection="0"/>
    <xf numFmtId="4" fontId="52" fillId="39" borderId="96" applyNumberFormat="0" applyProtection="0">
      <alignment horizontal="right" vertical="center"/>
    </xf>
    <xf numFmtId="4" fontId="52" fillId="40" borderId="96" applyNumberFormat="0" applyProtection="0">
      <alignment vertical="center"/>
    </xf>
    <xf numFmtId="4" fontId="42" fillId="40" borderId="96" applyNumberFormat="0" applyProtection="0">
      <alignment vertical="center"/>
    </xf>
    <xf numFmtId="4" fontId="42" fillId="36" borderId="96" applyNumberFormat="0" applyProtection="0">
      <alignment horizontal="right" vertical="center"/>
    </xf>
    <xf numFmtId="4" fontId="42" fillId="35" borderId="96" applyNumberFormat="0" applyProtection="0">
      <alignment horizontal="right" vertical="center"/>
    </xf>
    <xf numFmtId="4" fontId="42" fillId="28" borderId="96" applyNumberFormat="0" applyProtection="0">
      <alignment horizontal="right" vertical="center"/>
    </xf>
    <xf numFmtId="4" fontId="42" fillId="27" borderId="96" applyNumberFormat="0" applyProtection="0">
      <alignment horizontal="right" vertical="center"/>
    </xf>
    <xf numFmtId="4" fontId="42" fillId="34" borderId="96" applyNumberFormat="0" applyProtection="0">
      <alignment horizontal="right" vertical="center"/>
    </xf>
    <xf numFmtId="4" fontId="42" fillId="33" borderId="96" applyNumberFormat="0" applyProtection="0">
      <alignment horizontal="right" vertical="center"/>
    </xf>
    <xf numFmtId="4" fontId="42" fillId="24" borderId="96" applyNumberFormat="0" applyProtection="0">
      <alignment horizontal="right" vertical="center"/>
    </xf>
    <xf numFmtId="4" fontId="42" fillId="19" borderId="96" applyNumberFormat="0" applyProtection="0">
      <alignment horizontal="right" vertical="center"/>
    </xf>
    <xf numFmtId="4" fontId="42" fillId="11" borderId="96" applyNumberFormat="0" applyProtection="0">
      <alignment horizontal="right" vertical="center"/>
    </xf>
    <xf numFmtId="198" fontId="46" fillId="14" borderId="96" applyNumberFormat="0" applyProtection="0">
      <alignment horizontal="left" vertical="top" indent="1"/>
    </xf>
    <xf numFmtId="4" fontId="51" fillId="32" borderId="96" applyNumberFormat="0" applyProtection="0">
      <alignment vertical="center"/>
    </xf>
    <xf numFmtId="198" fontId="69" fillId="24" borderId="95" applyNumberFormat="0" applyAlignment="0" applyProtection="0"/>
    <xf numFmtId="198" fontId="69" fillId="24" borderId="95" applyNumberFormat="0" applyAlignment="0" applyProtection="0"/>
    <xf numFmtId="198" fontId="69" fillId="24" borderId="95" applyNumberFormat="0" applyAlignment="0" applyProtection="0"/>
    <xf numFmtId="198" fontId="69" fillId="24" borderId="95" applyNumberFormat="0" applyAlignment="0" applyProtection="0"/>
    <xf numFmtId="198" fontId="69" fillId="24" borderId="95" applyNumberFormat="0" applyAlignment="0" applyProtection="0"/>
    <xf numFmtId="198" fontId="69" fillId="24" borderId="95" applyNumberFormat="0" applyAlignment="0" applyProtection="0"/>
    <xf numFmtId="198" fontId="69" fillId="24" borderId="95" applyNumberFormat="0" applyAlignment="0" applyProtection="0"/>
    <xf numFmtId="198" fontId="69" fillId="24" borderId="95" applyNumberForma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4" fillId="31" borderId="103" applyNumberFormat="0" applyFont="0" applyAlignment="0" applyProtection="0"/>
    <xf numFmtId="198" fontId="66" fillId="18" borderId="102" applyNumberFormat="0" applyAlignment="0" applyProtection="0"/>
    <xf numFmtId="198" fontId="66" fillId="18" borderId="102" applyNumberFormat="0" applyAlignment="0" applyProtection="0"/>
    <xf numFmtId="198" fontId="66" fillId="18" borderId="102" applyNumberFormat="0" applyAlignment="0" applyProtection="0"/>
    <xf numFmtId="198" fontId="66" fillId="18" borderId="102" applyNumberFormat="0" applyAlignment="0" applyProtection="0"/>
    <xf numFmtId="198" fontId="66" fillId="18" borderId="102" applyNumberFormat="0" applyAlignment="0" applyProtection="0"/>
    <xf numFmtId="198" fontId="66" fillId="18" borderId="102" applyNumberFormat="0" applyAlignment="0" applyProtection="0"/>
    <xf numFmtId="198" fontId="66" fillId="18" borderId="102" applyNumberFormat="0" applyAlignment="0" applyProtection="0"/>
    <xf numFmtId="198" fontId="62" fillId="24" borderId="102" applyNumberFormat="0" applyAlignment="0" applyProtection="0"/>
    <xf numFmtId="198" fontId="62" fillId="24" borderId="102" applyNumberFormat="0" applyAlignment="0" applyProtection="0"/>
    <xf numFmtId="198" fontId="62" fillId="24" borderId="102" applyNumberFormat="0" applyAlignment="0" applyProtection="0"/>
    <xf numFmtId="0" fontId="117" fillId="0" borderId="101" applyNumberFormat="0" applyFill="0" applyAlignment="0" applyProtection="0"/>
    <xf numFmtId="0" fontId="117" fillId="0" borderId="101" applyNumberFormat="0" applyFill="0" applyAlignment="0" applyProtection="0"/>
    <xf numFmtId="0" fontId="4" fillId="41" borderId="92">
      <protection locked="0"/>
    </xf>
    <xf numFmtId="0" fontId="4" fillId="41" borderId="92">
      <protection locked="0"/>
    </xf>
    <xf numFmtId="0" fontId="4" fillId="41" borderId="92">
      <protection locked="0"/>
    </xf>
    <xf numFmtId="0" fontId="4" fillId="41" borderId="92">
      <protection locked="0"/>
    </xf>
    <xf numFmtId="0" fontId="4" fillId="41" borderId="92">
      <protection locked="0"/>
    </xf>
    <xf numFmtId="0" fontId="4" fillId="41" borderId="92">
      <protection locked="0"/>
    </xf>
    <xf numFmtId="0" fontId="4" fillId="41" borderId="92">
      <protection locked="0"/>
    </xf>
    <xf numFmtId="0" fontId="4" fillId="41" borderId="92">
      <protection locked="0"/>
    </xf>
    <xf numFmtId="0" fontId="4" fillId="51" borderId="96" applyNumberFormat="0" applyProtection="0">
      <alignment horizontal="left" vertical="top" indent="1"/>
    </xf>
    <xf numFmtId="0" fontId="4" fillId="51" borderId="96" applyNumberFormat="0" applyProtection="0">
      <alignment horizontal="left" vertical="top" indent="1"/>
    </xf>
    <xf numFmtId="0" fontId="4" fillId="51" borderId="96" applyNumberFormat="0" applyProtection="0">
      <alignment horizontal="left" vertical="center" indent="1"/>
    </xf>
    <xf numFmtId="0" fontId="4" fillId="46" borderId="96" applyNumberFormat="0" applyProtection="0">
      <alignment horizontal="left" vertical="top" indent="1"/>
    </xf>
    <xf numFmtId="0" fontId="4" fillId="46" borderId="96" applyNumberFormat="0" applyProtection="0">
      <alignment horizontal="left" vertical="top" indent="1"/>
    </xf>
    <xf numFmtId="0" fontId="4" fillId="46" borderId="96" applyNumberFormat="0" applyProtection="0">
      <alignment horizontal="left" vertical="center" indent="1"/>
    </xf>
    <xf numFmtId="0" fontId="4" fillId="44" borderId="96" applyNumberFormat="0" applyProtection="0">
      <alignment horizontal="left" vertical="top" indent="1"/>
    </xf>
    <xf numFmtId="0" fontId="4" fillId="44" borderId="96" applyNumberFormat="0" applyProtection="0">
      <alignment horizontal="left" vertical="top" indent="1"/>
    </xf>
    <xf numFmtId="0" fontId="4" fillId="44" borderId="96" applyNumberFormat="0" applyProtection="0">
      <alignment horizontal="left" vertical="top" indent="1"/>
    </xf>
    <xf numFmtId="0" fontId="4" fillId="44" borderId="96" applyNumberFormat="0" applyProtection="0">
      <alignment horizontal="left" vertical="center" indent="1"/>
    </xf>
    <xf numFmtId="0" fontId="4" fillId="44" borderId="96" applyNumberFormat="0" applyProtection="0">
      <alignment horizontal="left" vertical="center" indent="1"/>
    </xf>
    <xf numFmtId="0" fontId="4" fillId="44" borderId="96" applyNumberFormat="0" applyProtection="0">
      <alignment horizontal="left" vertical="center" indent="1"/>
    </xf>
    <xf numFmtId="0" fontId="4" fillId="38" borderId="96" applyNumberFormat="0" applyProtection="0">
      <alignment horizontal="left" vertical="top" indent="1"/>
    </xf>
    <xf numFmtId="0" fontId="4" fillId="38" borderId="96" applyNumberFormat="0" applyProtection="0">
      <alignment horizontal="left" vertical="top" indent="1"/>
    </xf>
    <xf numFmtId="0" fontId="4" fillId="38" borderId="96" applyNumberFormat="0" applyProtection="0">
      <alignment horizontal="left" vertical="top" indent="1"/>
    </xf>
    <xf numFmtId="0" fontId="4" fillId="38" borderId="96" applyNumberFormat="0" applyProtection="0">
      <alignment horizontal="left" vertical="center" indent="1"/>
    </xf>
    <xf numFmtId="0" fontId="4" fillId="38" borderId="96" applyNumberFormat="0" applyProtection="0">
      <alignment horizontal="left" vertical="center" indent="1"/>
    </xf>
    <xf numFmtId="0" fontId="4" fillId="38" borderId="96" applyNumberFormat="0" applyProtection="0">
      <alignment horizontal="left" vertical="center" indent="1"/>
    </xf>
    <xf numFmtId="0" fontId="46" fillId="14" borderId="96" applyNumberFormat="0" applyProtection="0">
      <alignment horizontal="left" vertical="top" indent="1"/>
    </xf>
    <xf numFmtId="0" fontId="4" fillId="55" borderId="100" applyNumberFormat="0" applyFont="0" applyAlignment="0" applyProtection="0"/>
    <xf numFmtId="0" fontId="4" fillId="55" borderId="100" applyNumberFormat="0" applyFont="0" applyAlignment="0" applyProtection="0"/>
    <xf numFmtId="0" fontId="89" fillId="31" borderId="100" applyNumberFormat="0" applyFont="0" applyAlignment="0" applyProtection="0"/>
    <xf numFmtId="0" fontId="90" fillId="55" borderId="99" applyNumberFormat="0" applyAlignment="0" applyProtection="0"/>
    <xf numFmtId="0" fontId="124" fillId="16" borderId="82" applyNumberFormat="0" applyAlignment="0" applyProtection="0"/>
    <xf numFmtId="0" fontId="124" fillId="16" borderId="82" applyNumberFormat="0" applyAlignment="0" applyProtection="0"/>
    <xf numFmtId="0" fontId="124" fillId="16" borderId="99" applyNumberFormat="0" applyAlignment="0" applyProtection="0"/>
    <xf numFmtId="0" fontId="124" fillId="16" borderId="99" applyNumberFormat="0" applyAlignment="0" applyProtection="0"/>
    <xf numFmtId="0" fontId="90" fillId="55" borderId="82" applyNumberFormat="0" applyAlignment="0" applyProtection="0"/>
    <xf numFmtId="0" fontId="90" fillId="55" borderId="82" applyNumberFormat="0" applyAlignment="0" applyProtection="0"/>
    <xf numFmtId="0" fontId="117" fillId="0" borderId="98" applyNumberFormat="0" applyFill="0" applyAlignment="0" applyProtection="0"/>
    <xf numFmtId="4" fontId="121" fillId="41" borderId="94" applyNumberFormat="0" applyProtection="0">
      <alignment horizontal="right" vertical="center"/>
    </xf>
    <xf numFmtId="4" fontId="48" fillId="0" borderId="94" applyNumberFormat="0" applyProtection="0">
      <alignment horizontal="right" vertical="center"/>
    </xf>
    <xf numFmtId="4" fontId="83" fillId="31" borderId="96" applyNumberFormat="0" applyProtection="0">
      <alignment vertical="center"/>
    </xf>
    <xf numFmtId="0" fontId="48" fillId="39" borderId="96" applyNumberFormat="0" applyProtection="0">
      <alignment horizontal="left" vertical="top" indent="1"/>
    </xf>
    <xf numFmtId="0" fontId="48" fillId="39" borderId="94" applyNumberFormat="0" applyProtection="0">
      <alignment horizontal="left" vertical="center" indent="1"/>
    </xf>
    <xf numFmtId="0" fontId="48" fillId="50" borderId="96" applyNumberFormat="0" applyProtection="0">
      <alignment horizontal="left" vertical="top" indent="1"/>
    </xf>
    <xf numFmtId="0" fontId="48" fillId="21" borderId="94" applyNumberFormat="0" applyProtection="0">
      <alignment horizontal="left" vertical="center" indent="1"/>
    </xf>
    <xf numFmtId="0" fontId="48" fillId="30" borderId="96" applyNumberFormat="0" applyProtection="0">
      <alignment horizontal="left" vertical="top" indent="1"/>
    </xf>
    <xf numFmtId="4" fontId="48" fillId="50" borderId="94" applyNumberFormat="0" applyProtection="0">
      <alignment horizontal="right" vertical="center"/>
    </xf>
    <xf numFmtId="4" fontId="48" fillId="36" borderId="94" applyNumberFormat="0" applyProtection="0">
      <alignment horizontal="right" vertical="center"/>
    </xf>
    <xf numFmtId="4" fontId="48" fillId="27" borderId="94" applyNumberFormat="0" applyProtection="0">
      <alignment horizontal="right" vertical="center"/>
    </xf>
    <xf numFmtId="4" fontId="48" fillId="34" borderId="94" applyNumberFormat="0" applyProtection="0">
      <alignment horizontal="right" vertical="center"/>
    </xf>
    <xf numFmtId="4" fontId="48" fillId="12" borderId="94" applyNumberFormat="0" applyProtection="0">
      <alignment horizontal="right" vertical="center"/>
    </xf>
    <xf numFmtId="4" fontId="48" fillId="11" borderId="94" applyNumberFormat="0" applyProtection="0">
      <alignment horizontal="right" vertical="center"/>
    </xf>
    <xf numFmtId="4" fontId="48" fillId="32" borderId="94" applyNumberFormat="0" applyProtection="0">
      <alignment horizontal="left" vertical="center" indent="1"/>
    </xf>
    <xf numFmtId="4" fontId="121" fillId="32" borderId="94" applyNumberFormat="0" applyProtection="0">
      <alignment vertical="center"/>
    </xf>
    <xf numFmtId="0" fontId="48" fillId="79" borderId="94" applyNumberFormat="0" applyFont="0" applyAlignment="0" applyProtection="0"/>
    <xf numFmtId="0" fontId="116" fillId="82" borderId="94" applyNumberFormat="0" applyAlignment="0" applyProtection="0"/>
    <xf numFmtId="198" fontId="106" fillId="20" borderId="77" applyNumberFormat="0" applyAlignment="0" applyProtection="0"/>
    <xf numFmtId="198" fontId="90" fillId="18" borderId="82" applyNumberFormat="0" applyAlignment="0" applyProtection="0"/>
    <xf numFmtId="198" fontId="4" fillId="41" borderId="92">
      <protection locked="0"/>
    </xf>
    <xf numFmtId="198" fontId="4" fillId="41" borderId="92">
      <protection locked="0"/>
    </xf>
    <xf numFmtId="198" fontId="4" fillId="41" borderId="92">
      <protection locked="0"/>
    </xf>
    <xf numFmtId="198" fontId="4" fillId="41" borderId="92">
      <protection locked="0"/>
    </xf>
    <xf numFmtId="198" fontId="4" fillId="41" borderId="92">
      <protection locked="0"/>
    </xf>
    <xf numFmtId="198" fontId="4" fillId="41" borderId="92">
      <protection locked="0"/>
    </xf>
    <xf numFmtId="0" fontId="89" fillId="31" borderId="83" applyNumberFormat="0" applyFont="0" applyAlignment="0" applyProtection="0"/>
    <xf numFmtId="0" fontId="4" fillId="55" borderId="83" applyNumberFormat="0" applyFont="0" applyAlignment="0" applyProtection="0"/>
    <xf numFmtId="0" fontId="4" fillId="55" borderId="83" applyNumberFormat="0" applyFont="0" applyAlignment="0" applyProtection="0"/>
    <xf numFmtId="0" fontId="46" fillId="14" borderId="78" applyNumberFormat="0" applyProtection="0">
      <alignment horizontal="left" vertical="top" indent="1"/>
    </xf>
    <xf numFmtId="0" fontId="4" fillId="38" borderId="78" applyNumberFormat="0" applyProtection="0">
      <alignment horizontal="left" vertical="center" indent="1"/>
    </xf>
    <xf numFmtId="0" fontId="4" fillId="38" borderId="78" applyNumberFormat="0" applyProtection="0">
      <alignment horizontal="left" vertical="center" indent="1"/>
    </xf>
    <xf numFmtId="0" fontId="4" fillId="38" borderId="78" applyNumberFormat="0" applyProtection="0">
      <alignment horizontal="left" vertical="center" indent="1"/>
    </xf>
    <xf numFmtId="0" fontId="4" fillId="38" borderId="78" applyNumberFormat="0" applyProtection="0">
      <alignment horizontal="left" vertical="top" indent="1"/>
    </xf>
    <xf numFmtId="0" fontId="4" fillId="38" borderId="78" applyNumberFormat="0" applyProtection="0">
      <alignment horizontal="left" vertical="top" indent="1"/>
    </xf>
    <xf numFmtId="0" fontId="4" fillId="38" borderId="78" applyNumberFormat="0" applyProtection="0">
      <alignment horizontal="left" vertical="top" indent="1"/>
    </xf>
    <xf numFmtId="0" fontId="4" fillId="44" borderId="78" applyNumberFormat="0" applyProtection="0">
      <alignment horizontal="left" vertical="center" indent="1"/>
    </xf>
    <xf numFmtId="0" fontId="4" fillId="44" borderId="78" applyNumberFormat="0" applyProtection="0">
      <alignment horizontal="left" vertical="center" indent="1"/>
    </xf>
    <xf numFmtId="0" fontId="4" fillId="44" borderId="78" applyNumberFormat="0" applyProtection="0">
      <alignment horizontal="left" vertical="center" indent="1"/>
    </xf>
    <xf numFmtId="0" fontId="4" fillId="44" borderId="78" applyNumberFormat="0" applyProtection="0">
      <alignment horizontal="left" vertical="top" indent="1"/>
    </xf>
    <xf numFmtId="0" fontId="4" fillId="44" borderId="78" applyNumberFormat="0" applyProtection="0">
      <alignment horizontal="left" vertical="top" indent="1"/>
    </xf>
    <xf numFmtId="0" fontId="4" fillId="44" borderId="78" applyNumberFormat="0" applyProtection="0">
      <alignment horizontal="left" vertical="top" indent="1"/>
    </xf>
    <xf numFmtId="0" fontId="4" fillId="46" borderId="78" applyNumberFormat="0" applyProtection="0">
      <alignment horizontal="left" vertical="center" indent="1"/>
    </xf>
    <xf numFmtId="0" fontId="4" fillId="46" borderId="78" applyNumberFormat="0" applyProtection="0">
      <alignment horizontal="left" vertical="top" indent="1"/>
    </xf>
    <xf numFmtId="0" fontId="4" fillId="46" borderId="78" applyNumberFormat="0" applyProtection="0">
      <alignment horizontal="left" vertical="top" indent="1"/>
    </xf>
    <xf numFmtId="0" fontId="4" fillId="46" borderId="78" applyNumberFormat="0" applyProtection="0">
      <alignment horizontal="left" vertical="top" indent="1"/>
    </xf>
    <xf numFmtId="0" fontId="4" fillId="51" borderId="78" applyNumberFormat="0" applyProtection="0">
      <alignment horizontal="left" vertical="center" indent="1"/>
    </xf>
    <xf numFmtId="0" fontId="4" fillId="51" borderId="78" applyNumberFormat="0" applyProtection="0">
      <alignment horizontal="left" vertical="top" indent="1"/>
    </xf>
    <xf numFmtId="0" fontId="4" fillId="51" borderId="78" applyNumberFormat="0" applyProtection="0">
      <alignment horizontal="left" vertical="top" indent="1"/>
    </xf>
    <xf numFmtId="0" fontId="4" fillId="51" borderId="78" applyNumberFormat="0" applyProtection="0">
      <alignment horizontal="left" vertical="top" indent="1"/>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117" fillId="0" borderId="84" applyNumberFormat="0" applyFill="0" applyAlignment="0" applyProtection="0"/>
    <xf numFmtId="0" fontId="117" fillId="0" borderId="84" applyNumberFormat="0" applyFill="0" applyAlignment="0" applyProtection="0"/>
    <xf numFmtId="198" fontId="62" fillId="24" borderId="86" applyNumberFormat="0" applyAlignment="0" applyProtection="0"/>
    <xf numFmtId="198" fontId="62" fillId="24" borderId="86" applyNumberFormat="0" applyAlignment="0" applyProtection="0"/>
    <xf numFmtId="198" fontId="62" fillId="24" borderId="86" applyNumberFormat="0" applyAlignment="0" applyProtection="0"/>
    <xf numFmtId="198" fontId="62" fillId="24" borderId="86" applyNumberFormat="0" applyAlignment="0" applyProtection="0"/>
    <xf numFmtId="198" fontId="62" fillId="24" borderId="86" applyNumberFormat="0" applyAlignment="0" applyProtection="0"/>
    <xf numFmtId="198" fontId="62" fillId="24" borderId="86" applyNumberFormat="0" applyAlignment="0" applyProtection="0"/>
    <xf numFmtId="198" fontId="62" fillId="24" borderId="86" applyNumberFormat="0" applyAlignment="0" applyProtection="0"/>
    <xf numFmtId="198" fontId="62" fillId="24" borderId="86" applyNumberFormat="0" applyAlignment="0" applyProtection="0"/>
    <xf numFmtId="198" fontId="66" fillId="18" borderId="86" applyNumberFormat="0" applyAlignment="0" applyProtection="0"/>
    <xf numFmtId="198" fontId="66" fillId="18" borderId="86" applyNumberFormat="0" applyAlignment="0" applyProtection="0"/>
    <xf numFmtId="198" fontId="66" fillId="18" borderId="86" applyNumberFormat="0" applyAlignment="0" applyProtection="0"/>
    <xf numFmtId="198" fontId="66" fillId="18" borderId="86" applyNumberFormat="0" applyAlignment="0" applyProtection="0"/>
    <xf numFmtId="198" fontId="66" fillId="18" borderId="86" applyNumberFormat="0" applyAlignment="0" applyProtection="0"/>
    <xf numFmtId="198" fontId="66" fillId="18" borderId="86" applyNumberFormat="0" applyAlignment="0" applyProtection="0"/>
    <xf numFmtId="198" fontId="66" fillId="18" borderId="86" applyNumberFormat="0" applyAlignment="0" applyProtection="0"/>
    <xf numFmtId="198" fontId="66" fillId="18" borderId="86" applyNumberForma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69" fillId="24" borderId="77" applyNumberFormat="0" applyAlignment="0" applyProtection="0"/>
    <xf numFmtId="198" fontId="69" fillId="24" borderId="77" applyNumberFormat="0" applyAlignment="0" applyProtection="0"/>
    <xf numFmtId="198" fontId="69" fillId="24" borderId="77" applyNumberFormat="0" applyAlignment="0" applyProtection="0"/>
    <xf numFmtId="198" fontId="69" fillId="24" borderId="77" applyNumberFormat="0" applyAlignment="0" applyProtection="0"/>
    <xf numFmtId="198" fontId="69" fillId="24" borderId="77" applyNumberFormat="0" applyAlignment="0" applyProtection="0"/>
    <xf numFmtId="198" fontId="69" fillId="24" borderId="77" applyNumberFormat="0" applyAlignment="0" applyProtection="0"/>
    <xf numFmtId="198" fontId="69" fillId="24" borderId="77" applyNumberFormat="0" applyAlignment="0" applyProtection="0"/>
    <xf numFmtId="198" fontId="69" fillId="24" borderId="77" applyNumberFormat="0" applyAlignment="0" applyProtection="0"/>
    <xf numFmtId="4" fontId="51" fillId="32" borderId="78" applyNumberFormat="0" applyProtection="0">
      <alignment vertical="center"/>
    </xf>
    <xf numFmtId="198" fontId="46" fillId="14" borderId="78" applyNumberFormat="0" applyProtection="0">
      <alignment horizontal="left" vertical="top" indent="1"/>
    </xf>
    <xf numFmtId="4" fontId="42" fillId="11" borderId="78" applyNumberFormat="0" applyProtection="0">
      <alignment horizontal="right" vertical="center"/>
    </xf>
    <xf numFmtId="4" fontId="42" fillId="19" borderId="78" applyNumberFormat="0" applyProtection="0">
      <alignment horizontal="right" vertical="center"/>
    </xf>
    <xf numFmtId="4" fontId="42" fillId="24" borderId="78" applyNumberFormat="0" applyProtection="0">
      <alignment horizontal="right" vertical="center"/>
    </xf>
    <xf numFmtId="4" fontId="42" fillId="33" borderId="78" applyNumberFormat="0" applyProtection="0">
      <alignment horizontal="right" vertical="center"/>
    </xf>
    <xf numFmtId="4" fontId="42" fillId="34" borderId="78" applyNumberFormat="0" applyProtection="0">
      <alignment horizontal="right" vertical="center"/>
    </xf>
    <xf numFmtId="4" fontId="42" fillId="27" borderId="78" applyNumberFormat="0" applyProtection="0">
      <alignment horizontal="right" vertical="center"/>
    </xf>
    <xf numFmtId="4" fontId="42" fillId="28" borderId="78" applyNumberFormat="0" applyProtection="0">
      <alignment horizontal="right" vertical="center"/>
    </xf>
    <xf numFmtId="4" fontId="42" fillId="35" borderId="78" applyNumberFormat="0" applyProtection="0">
      <alignment horizontal="right" vertical="center"/>
    </xf>
    <xf numFmtId="4" fontId="42" fillId="36" borderId="78" applyNumberFormat="0" applyProtection="0">
      <alignment horizontal="right" vertical="center"/>
    </xf>
    <xf numFmtId="4" fontId="42" fillId="40" borderId="78" applyNumberFormat="0" applyProtection="0">
      <alignment vertical="center"/>
    </xf>
    <xf numFmtId="4" fontId="52" fillId="40" borderId="78" applyNumberFormat="0" applyProtection="0">
      <alignment vertical="center"/>
    </xf>
    <xf numFmtId="198" fontId="42" fillId="40" borderId="78" applyNumberFormat="0" applyProtection="0">
      <alignment horizontal="left" vertical="top" indent="1"/>
    </xf>
    <xf numFmtId="4" fontId="52" fillId="39" borderId="78" applyNumberFormat="0" applyProtection="0">
      <alignment horizontal="right" vertical="center"/>
    </xf>
    <xf numFmtId="198" fontId="69" fillId="0" borderId="88" applyNumberFormat="0" applyFill="0" applyAlignment="0" applyProtection="0"/>
    <xf numFmtId="198" fontId="69" fillId="0" borderId="88" applyNumberFormat="0" applyFill="0" applyAlignment="0" applyProtection="0"/>
    <xf numFmtId="198" fontId="69" fillId="0" borderId="88" applyNumberFormat="0" applyFill="0" applyAlignment="0" applyProtection="0"/>
    <xf numFmtId="198" fontId="69" fillId="0" borderId="88" applyNumberFormat="0" applyFill="0" applyAlignment="0" applyProtection="0"/>
    <xf numFmtId="198" fontId="69" fillId="0" borderId="88" applyNumberFormat="0" applyFill="0" applyAlignment="0" applyProtection="0"/>
    <xf numFmtId="198" fontId="69" fillId="0" borderId="88" applyNumberFormat="0" applyFill="0" applyAlignment="0" applyProtection="0"/>
    <xf numFmtId="198" fontId="69" fillId="0" borderId="88" applyNumberFormat="0" applyFill="0" applyAlignment="0" applyProtection="0"/>
    <xf numFmtId="198" fontId="69" fillId="0" borderId="88" applyNumberFormat="0" applyFill="0" applyAlignment="0" applyProtection="0"/>
    <xf numFmtId="4" fontId="42" fillId="11" borderId="78" applyNumberFormat="0" applyProtection="0">
      <alignment horizontal="right" vertical="center"/>
    </xf>
    <xf numFmtId="4" fontId="42" fillId="11" borderId="78" applyNumberFormat="0" applyProtection="0">
      <alignment horizontal="right" vertical="center"/>
    </xf>
    <xf numFmtId="4" fontId="42" fillId="11" borderId="78" applyNumberFormat="0" applyProtection="0">
      <alignment horizontal="right" vertical="center"/>
    </xf>
    <xf numFmtId="4" fontId="42" fillId="11"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40" borderId="78" applyNumberFormat="0" applyProtection="0">
      <alignment vertical="center"/>
    </xf>
    <xf numFmtId="4" fontId="42" fillId="40" borderId="78" applyNumberFormat="0" applyProtection="0">
      <alignment vertical="center"/>
    </xf>
    <xf numFmtId="4" fontId="42" fillId="40" borderId="78" applyNumberFormat="0" applyProtection="0">
      <alignment vertical="center"/>
    </xf>
    <xf numFmtId="4" fontId="42" fillId="40" borderId="78" applyNumberFormat="0" applyProtection="0">
      <alignment vertical="center"/>
    </xf>
    <xf numFmtId="198" fontId="42" fillId="40" borderId="78" applyNumberFormat="0" applyProtection="0">
      <alignment horizontal="left" vertical="top" indent="1"/>
    </xf>
    <xf numFmtId="198" fontId="42" fillId="40" borderId="78" applyNumberFormat="0" applyProtection="0">
      <alignment horizontal="left" vertical="top" indent="1"/>
    </xf>
    <xf numFmtId="198" fontId="42" fillId="40" borderId="78" applyNumberFormat="0" applyProtection="0">
      <alignment horizontal="left" vertical="top" indent="1"/>
    </xf>
    <xf numFmtId="198" fontId="42" fillId="40" borderId="78" applyNumberFormat="0" applyProtection="0">
      <alignment horizontal="left" vertical="top" indent="1"/>
    </xf>
    <xf numFmtId="198" fontId="4" fillId="41" borderId="70">
      <protection locked="0"/>
    </xf>
    <xf numFmtId="4" fontId="43" fillId="14" borderId="78" applyNumberFormat="0" applyProtection="0">
      <alignment vertical="center"/>
    </xf>
    <xf numFmtId="4" fontId="43" fillId="32" borderId="78" applyNumberFormat="0" applyProtection="0">
      <alignment horizontal="left" vertical="center" indent="1"/>
    </xf>
    <xf numFmtId="198" fontId="43" fillId="32" borderId="78" applyNumberFormat="0" applyProtection="0">
      <alignment horizontal="left" vertical="top" indent="1"/>
    </xf>
    <xf numFmtId="198" fontId="43" fillId="32" borderId="78" applyNumberFormat="0" applyProtection="0">
      <alignment horizontal="left" vertical="top" indent="1"/>
    </xf>
    <xf numFmtId="4" fontId="43" fillId="32" borderId="78" applyNumberFormat="0" applyProtection="0">
      <alignment horizontal="left" vertical="center" indent="1"/>
    </xf>
    <xf numFmtId="4" fontId="43" fillId="14" borderId="78" applyNumberFormat="0" applyProtection="0">
      <alignment vertical="center"/>
    </xf>
    <xf numFmtId="4" fontId="42" fillId="50" borderId="78" applyNumberFormat="0" applyProtection="0">
      <alignment horizontal="right" vertical="center"/>
    </xf>
    <xf numFmtId="198" fontId="4" fillId="38" borderId="78" applyNumberFormat="0" applyProtection="0">
      <alignment horizontal="left" vertical="center" indent="1"/>
    </xf>
    <xf numFmtId="198" fontId="4" fillId="38" borderId="78" applyNumberFormat="0" applyProtection="0">
      <alignment horizontal="left" vertical="top" indent="1"/>
    </xf>
    <xf numFmtId="198" fontId="4" fillId="44" borderId="78" applyNumberFormat="0" applyProtection="0">
      <alignment horizontal="left" vertical="center" indent="1"/>
    </xf>
    <xf numFmtId="198" fontId="4" fillId="44" borderId="78" applyNumberFormat="0" applyProtection="0">
      <alignment horizontal="left" vertical="top" indent="1"/>
    </xf>
    <xf numFmtId="198" fontId="4" fillId="46" borderId="78" applyNumberFormat="0" applyProtection="0">
      <alignment horizontal="left" vertical="center" indent="1"/>
    </xf>
    <xf numFmtId="198" fontId="4" fillId="46" borderId="78" applyNumberFormat="0" applyProtection="0">
      <alignment horizontal="left" vertical="top" indent="1"/>
    </xf>
    <xf numFmtId="198" fontId="4" fillId="51" borderId="78" applyNumberFormat="0" applyProtection="0">
      <alignment horizontal="left" vertical="center" indent="1"/>
    </xf>
    <xf numFmtId="198" fontId="4" fillId="51" borderId="78" applyNumberFormat="0" applyProtection="0">
      <alignment horizontal="left" vertical="top" indent="1"/>
    </xf>
    <xf numFmtId="4" fontId="42" fillId="40" borderId="78" applyNumberFormat="0" applyProtection="0">
      <alignment horizontal="left" vertical="center" indent="1"/>
    </xf>
    <xf numFmtId="198" fontId="42" fillId="40" borderId="78" applyNumberFormat="0" applyProtection="0">
      <alignment horizontal="left" vertical="top" indent="1"/>
    </xf>
    <xf numFmtId="4" fontId="42" fillId="39" borderId="78" applyNumberFormat="0" applyProtection="0">
      <alignment horizontal="right" vertical="center"/>
    </xf>
    <xf numFmtId="4" fontId="42" fillId="50" borderId="78" applyNumberFormat="0" applyProtection="0">
      <alignment horizontal="left" vertical="center" indent="1"/>
    </xf>
    <xf numFmtId="198" fontId="42" fillId="44" borderId="78" applyNumberFormat="0" applyProtection="0">
      <alignment horizontal="left" vertical="top" indent="1"/>
    </xf>
    <xf numFmtId="4" fontId="45" fillId="39" borderId="78" applyNumberFormat="0" applyProtection="0">
      <alignment horizontal="right" vertical="center"/>
    </xf>
    <xf numFmtId="4" fontId="42" fillId="50" borderId="78" applyNumberFormat="0" applyProtection="0">
      <alignment horizontal="right" vertical="center"/>
    </xf>
    <xf numFmtId="198" fontId="4" fillId="38" borderId="78" applyNumberFormat="0" applyProtection="0">
      <alignment horizontal="left" vertical="center" indent="1"/>
    </xf>
    <xf numFmtId="198" fontId="4" fillId="38" borderId="78" applyNumberFormat="0" applyProtection="0">
      <alignment horizontal="left" vertical="top" indent="1"/>
    </xf>
    <xf numFmtId="198" fontId="4" fillId="44" borderId="78" applyNumberFormat="0" applyProtection="0">
      <alignment horizontal="left" vertical="center" indent="1"/>
    </xf>
    <xf numFmtId="198" fontId="4" fillId="44" borderId="78" applyNumberFormat="0" applyProtection="0">
      <alignment horizontal="left" vertical="top" indent="1"/>
    </xf>
    <xf numFmtId="198" fontId="4" fillId="46" borderId="78" applyNumberFormat="0" applyProtection="0">
      <alignment horizontal="left" vertical="center" indent="1"/>
    </xf>
    <xf numFmtId="198" fontId="4" fillId="46" borderId="78" applyNumberFormat="0" applyProtection="0">
      <alignment horizontal="left" vertical="top" indent="1"/>
    </xf>
    <xf numFmtId="198" fontId="4" fillId="51" borderId="78" applyNumberFormat="0" applyProtection="0">
      <alignment horizontal="left" vertical="center" indent="1"/>
    </xf>
    <xf numFmtId="198" fontId="4" fillId="51" borderId="78" applyNumberFormat="0" applyProtection="0">
      <alignment horizontal="left" vertical="top" indent="1"/>
    </xf>
    <xf numFmtId="4" fontId="42" fillId="40" borderId="78" applyNumberFormat="0" applyProtection="0">
      <alignment horizontal="left" vertical="center" indent="1"/>
    </xf>
    <xf numFmtId="198" fontId="42" fillId="40" borderId="78" applyNumberFormat="0" applyProtection="0">
      <alignment horizontal="left" vertical="top" indent="1"/>
    </xf>
    <xf numFmtId="4" fontId="42" fillId="39" borderId="78" applyNumberFormat="0" applyProtection="0">
      <alignment horizontal="right" vertical="center"/>
    </xf>
    <xf numFmtId="4" fontId="42" fillId="50" borderId="78" applyNumberFormat="0" applyProtection="0">
      <alignment horizontal="left" vertical="center" indent="1"/>
    </xf>
    <xf numFmtId="198" fontId="42" fillId="44" borderId="78" applyNumberFormat="0" applyProtection="0">
      <alignment horizontal="left" vertical="top" indent="1"/>
    </xf>
    <xf numFmtId="4" fontId="45" fillId="39" borderId="78" applyNumberFormat="0" applyProtection="0">
      <alignment horizontal="righ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4" fontId="51" fillId="32" borderId="78" applyNumberFormat="0" applyProtection="0">
      <alignment vertical="center"/>
    </xf>
    <xf numFmtId="198" fontId="46" fillId="14" borderId="78" applyNumberFormat="0" applyProtection="0">
      <alignment horizontal="left" vertical="top" indent="1"/>
    </xf>
    <xf numFmtId="198" fontId="46" fillId="14" borderId="78" applyNumberFormat="0" applyProtection="0">
      <alignment horizontal="left" vertical="top" indent="1"/>
    </xf>
    <xf numFmtId="198" fontId="46" fillId="14" borderId="78" applyNumberFormat="0" applyProtection="0">
      <alignment horizontal="left" vertical="top" indent="1"/>
    </xf>
    <xf numFmtId="198" fontId="46" fillId="14" borderId="78" applyNumberFormat="0" applyProtection="0">
      <alignment horizontal="left" vertical="top" indent="1"/>
    </xf>
    <xf numFmtId="198" fontId="46" fillId="14" borderId="78" applyNumberFormat="0" applyProtection="0">
      <alignment horizontal="left" vertical="top" indent="1"/>
    </xf>
    <xf numFmtId="198" fontId="46" fillId="14" borderId="78" applyNumberFormat="0" applyProtection="0">
      <alignment horizontal="left" vertical="top" indent="1"/>
    </xf>
    <xf numFmtId="198" fontId="46" fillId="14" borderId="78" applyNumberFormat="0" applyProtection="0">
      <alignment horizontal="left" vertical="top" indent="1"/>
    </xf>
    <xf numFmtId="198" fontId="46" fillId="14" borderId="78" applyNumberFormat="0" applyProtection="0">
      <alignment horizontal="left" vertical="top" indent="1"/>
    </xf>
    <xf numFmtId="198" fontId="46" fillId="14" borderId="78" applyNumberFormat="0" applyProtection="0">
      <alignment horizontal="left" vertical="top" indent="1"/>
    </xf>
    <xf numFmtId="4" fontId="42" fillId="11" borderId="78" applyNumberFormat="0" applyProtection="0">
      <alignment horizontal="right" vertical="center"/>
    </xf>
    <xf numFmtId="4" fontId="42" fillId="11" borderId="78" applyNumberFormat="0" applyProtection="0">
      <alignment horizontal="right" vertical="center"/>
    </xf>
    <xf numFmtId="4" fontId="42" fillId="11" borderId="78" applyNumberFormat="0" applyProtection="0">
      <alignment horizontal="right" vertical="center"/>
    </xf>
    <xf numFmtId="4" fontId="42" fillId="11" borderId="78" applyNumberFormat="0" applyProtection="0">
      <alignment horizontal="right" vertical="center"/>
    </xf>
    <xf numFmtId="4" fontId="42" fillId="11" borderId="78" applyNumberFormat="0" applyProtection="0">
      <alignment horizontal="right" vertical="center"/>
    </xf>
    <xf numFmtId="4" fontId="42" fillId="11" borderId="78" applyNumberFormat="0" applyProtection="0">
      <alignment horizontal="right" vertical="center"/>
    </xf>
    <xf numFmtId="4" fontId="42" fillId="11"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19"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24"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3"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34"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7"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28"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5"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36" borderId="78" applyNumberFormat="0" applyProtection="0">
      <alignment horizontal="right" vertical="center"/>
    </xf>
    <xf numFmtId="4" fontId="42" fillId="40" borderId="78" applyNumberFormat="0" applyProtection="0">
      <alignment vertical="center"/>
    </xf>
    <xf numFmtId="4" fontId="42" fillId="40" borderId="78" applyNumberFormat="0" applyProtection="0">
      <alignment vertical="center"/>
    </xf>
    <xf numFmtId="4" fontId="42" fillId="40" borderId="78" applyNumberFormat="0" applyProtection="0">
      <alignment vertical="center"/>
    </xf>
    <xf numFmtId="4" fontId="42" fillId="40" borderId="78" applyNumberFormat="0" applyProtection="0">
      <alignment vertical="center"/>
    </xf>
    <xf numFmtId="4" fontId="42" fillId="40" borderId="78" applyNumberFormat="0" applyProtection="0">
      <alignment vertical="center"/>
    </xf>
    <xf numFmtId="4" fontId="42" fillId="40" borderId="78" applyNumberFormat="0" applyProtection="0">
      <alignment vertical="center"/>
    </xf>
    <xf numFmtId="4" fontId="4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4" fontId="52" fillId="40" borderId="78" applyNumberFormat="0" applyProtection="0">
      <alignment vertical="center"/>
    </xf>
    <xf numFmtId="198" fontId="42" fillId="40" borderId="78" applyNumberFormat="0" applyProtection="0">
      <alignment horizontal="left" vertical="top" indent="1"/>
    </xf>
    <xf numFmtId="198" fontId="42" fillId="40" borderId="78" applyNumberFormat="0" applyProtection="0">
      <alignment horizontal="left" vertical="top" indent="1"/>
    </xf>
    <xf numFmtId="198" fontId="42" fillId="40" borderId="78" applyNumberFormat="0" applyProtection="0">
      <alignment horizontal="left" vertical="top" indent="1"/>
    </xf>
    <xf numFmtId="198" fontId="42" fillId="40" borderId="78" applyNumberFormat="0" applyProtection="0">
      <alignment horizontal="left" vertical="top" indent="1"/>
    </xf>
    <xf numFmtId="198" fontId="42" fillId="40" borderId="78" applyNumberFormat="0" applyProtection="0">
      <alignment horizontal="left" vertical="top" indent="1"/>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4" fontId="52" fillId="39" borderId="78" applyNumberFormat="0" applyProtection="0">
      <alignment horizontal="right" vertical="center"/>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4" fillId="41" borderId="70">
      <protection locked="0"/>
    </xf>
    <xf numFmtId="198" fontId="62" fillId="24" borderId="86" applyNumberFormat="0" applyAlignment="0" applyProtection="0"/>
    <xf numFmtId="198" fontId="62" fillId="24" borderId="86" applyNumberFormat="0" applyAlignment="0" applyProtection="0"/>
    <xf numFmtId="198" fontId="66" fillId="18" borderId="86" applyNumberFormat="0" applyAlignment="0" applyProtection="0"/>
    <xf numFmtId="198" fontId="66" fillId="18" borderId="86" applyNumberForma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4" fillId="31" borderId="87" applyNumberFormat="0" applyFont="0" applyAlignment="0" applyProtection="0"/>
    <xf numFmtId="198" fontId="69" fillId="24" borderId="77" applyNumberFormat="0" applyAlignment="0" applyProtection="0"/>
    <xf numFmtId="198" fontId="69" fillId="24" borderId="77" applyNumberFormat="0" applyAlignment="0" applyProtection="0"/>
    <xf numFmtId="198" fontId="69" fillId="0" borderId="88" applyNumberFormat="0" applyFill="0" applyAlignment="0" applyProtection="0"/>
    <xf numFmtId="198" fontId="69" fillId="0" borderId="88" applyNumberFormat="0" applyFill="0" applyAlignment="0" applyProtection="0"/>
    <xf numFmtId="198" fontId="95" fillId="20" borderId="82" applyNumberFormat="0" applyAlignment="0" applyProtection="0"/>
    <xf numFmtId="198" fontId="95" fillId="16" borderId="82" applyNumberFormat="0" applyAlignment="0" applyProtection="0"/>
    <xf numFmtId="198" fontId="95" fillId="16" borderId="82" applyNumberFormat="0" applyAlignment="0" applyProtection="0"/>
    <xf numFmtId="198" fontId="95" fillId="16" borderId="82" applyNumberFormat="0" applyAlignment="0" applyProtection="0"/>
    <xf numFmtId="198" fontId="95" fillId="16" borderId="82" applyNumberFormat="0" applyAlignment="0" applyProtection="0"/>
    <xf numFmtId="198" fontId="95" fillId="16" borderId="82" applyNumberFormat="0" applyAlignment="0" applyProtection="0"/>
    <xf numFmtId="198" fontId="95" fillId="16" borderId="82" applyNumberFormat="0" applyAlignment="0" applyProtection="0"/>
    <xf numFmtId="198" fontId="95" fillId="16" borderId="82" applyNumberFormat="0" applyAlignment="0" applyProtection="0"/>
    <xf numFmtId="198" fontId="95" fillId="16" borderId="82" applyNumberFormat="0" applyAlignment="0" applyProtection="0"/>
    <xf numFmtId="198" fontId="95" fillId="16"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4" borderId="82" applyNumberFormat="0" applyAlignment="0" applyProtection="0"/>
    <xf numFmtId="198" fontId="90" fillId="18" borderId="82" applyNumberFormat="0" applyAlignment="0" applyProtection="0"/>
    <xf numFmtId="198" fontId="90" fillId="31" borderId="83" applyNumberFormat="0" applyFont="0" applyAlignment="0" applyProtection="0"/>
    <xf numFmtId="198" fontId="90" fillId="31" borderId="83" applyNumberFormat="0" applyFont="0" applyAlignment="0" applyProtection="0"/>
    <xf numFmtId="198" fontId="90" fillId="31" borderId="83" applyNumberFormat="0" applyFont="0" applyAlignment="0" applyProtection="0"/>
    <xf numFmtId="198" fontId="90" fillId="31" borderId="83" applyNumberFormat="0" applyFont="0" applyAlignment="0" applyProtection="0"/>
    <xf numFmtId="198" fontId="90" fillId="31" borderId="83" applyNumberFormat="0" applyFont="0" applyAlignment="0" applyProtection="0"/>
    <xf numFmtId="198" fontId="90" fillId="31" borderId="83" applyNumberFormat="0" applyFont="0" applyAlignment="0" applyProtection="0"/>
    <xf numFmtId="198" fontId="90" fillId="31" borderId="83" applyNumberFormat="0" applyFont="0" applyAlignment="0" applyProtection="0"/>
    <xf numFmtId="198" fontId="89" fillId="31" borderId="83" applyNumberFormat="0" applyFont="0" applyAlignment="0" applyProtection="0"/>
    <xf numFmtId="198" fontId="106" fillId="20" borderId="77" applyNumberFormat="0" applyAlignment="0" applyProtection="0"/>
    <xf numFmtId="198" fontId="106" fillId="20"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6" fillId="16" borderId="77" applyNumberFormat="0" applyAlignment="0" applyProtection="0"/>
    <xf numFmtId="198" fontId="100" fillId="0" borderId="89" applyNumberFormat="0" applyFill="0" applyAlignment="0" applyProtection="0"/>
    <xf numFmtId="198" fontId="100" fillId="0" borderId="89" applyNumberFormat="0" applyFill="0" applyAlignment="0" applyProtection="0"/>
    <xf numFmtId="198" fontId="100" fillId="0" borderId="89" applyNumberFormat="0" applyFill="0" applyAlignment="0" applyProtection="0"/>
    <xf numFmtId="198" fontId="100" fillId="0" borderId="89" applyNumberFormat="0" applyFill="0" applyAlignment="0" applyProtection="0"/>
    <xf numFmtId="198" fontId="100" fillId="0" borderId="89" applyNumberFormat="0" applyFill="0" applyAlignment="0" applyProtection="0"/>
    <xf numFmtId="198" fontId="100" fillId="0" borderId="89" applyNumberFormat="0" applyFill="0" applyAlignment="0" applyProtection="0"/>
    <xf numFmtId="198" fontId="100" fillId="0" borderId="89" applyNumberFormat="0" applyFill="0" applyAlignment="0" applyProtection="0"/>
    <xf numFmtId="198" fontId="100" fillId="0" borderId="89" applyNumberFormat="0" applyFill="0" applyAlignment="0" applyProtection="0"/>
    <xf numFmtId="198" fontId="100" fillId="0" borderId="89" applyNumberFormat="0" applyFill="0" applyAlignment="0" applyProtection="0"/>
    <xf numFmtId="0" fontId="116" fillId="82" borderId="90" applyNumberFormat="0" applyAlignment="0" applyProtection="0"/>
    <xf numFmtId="0" fontId="119" fillId="80" borderId="90" applyNumberFormat="0" applyAlignment="0" applyProtection="0"/>
    <xf numFmtId="0" fontId="48" fillId="79" borderId="90" applyNumberFormat="0" applyFont="0" applyAlignment="0" applyProtection="0"/>
    <xf numFmtId="4" fontId="48" fillId="14" borderId="90" applyNumberFormat="0" applyProtection="0">
      <alignment vertical="center"/>
    </xf>
    <xf numFmtId="4" fontId="121" fillId="32" borderId="90" applyNumberFormat="0" applyProtection="0">
      <alignment vertical="center"/>
    </xf>
    <xf numFmtId="4" fontId="48" fillId="32" borderId="90" applyNumberFormat="0" applyProtection="0">
      <alignment horizontal="left" vertical="center" indent="1"/>
    </xf>
    <xf numFmtId="0" fontId="88" fillId="14" borderId="78" applyNumberFormat="0" applyProtection="0">
      <alignment horizontal="left" vertical="top" indent="1"/>
    </xf>
    <xf numFmtId="4" fontId="48" fillId="26" borderId="90" applyNumberFormat="0" applyProtection="0">
      <alignment horizontal="left" vertical="center" indent="1"/>
    </xf>
    <xf numFmtId="4" fontId="48" fillId="11" borderId="90" applyNumberFormat="0" applyProtection="0">
      <alignment horizontal="right" vertical="center"/>
    </xf>
    <xf numFmtId="4" fontId="48" fillId="12" borderId="90" applyNumberFormat="0" applyProtection="0">
      <alignment horizontal="right" vertical="center"/>
    </xf>
    <xf numFmtId="4" fontId="48" fillId="24" borderId="79" applyNumberFormat="0" applyProtection="0">
      <alignment horizontal="right" vertical="center"/>
    </xf>
    <xf numFmtId="4" fontId="48" fillId="33" borderId="90" applyNumberFormat="0" applyProtection="0">
      <alignment horizontal="right" vertical="center"/>
    </xf>
    <xf numFmtId="4" fontId="48" fillId="34" borderId="90" applyNumberFormat="0" applyProtection="0">
      <alignment horizontal="right" vertical="center"/>
    </xf>
    <xf numFmtId="4" fontId="48" fillId="27" borderId="90" applyNumberFormat="0" applyProtection="0">
      <alignment horizontal="right" vertical="center"/>
    </xf>
    <xf numFmtId="4" fontId="48" fillId="28" borderId="90" applyNumberFormat="0" applyProtection="0">
      <alignment horizontal="right" vertical="center"/>
    </xf>
    <xf numFmtId="4" fontId="48" fillId="35" borderId="90" applyNumberFormat="0" applyProtection="0">
      <alignment horizontal="right" vertical="center"/>
    </xf>
    <xf numFmtId="4" fontId="48" fillId="36" borderId="90" applyNumberFormat="0" applyProtection="0">
      <alignment horizontal="right" vertical="center"/>
    </xf>
    <xf numFmtId="4" fontId="48" fillId="49" borderId="79" applyNumberFormat="0" applyProtection="0">
      <alignment horizontal="left" vertical="center" indent="1"/>
    </xf>
    <xf numFmtId="4" fontId="4" fillId="30" borderId="79" applyNumberFormat="0" applyProtection="0">
      <alignment horizontal="left" vertical="center" indent="1"/>
    </xf>
    <xf numFmtId="4" fontId="4" fillId="30" borderId="79" applyNumberFormat="0" applyProtection="0">
      <alignment horizontal="left" vertical="center" indent="1"/>
    </xf>
    <xf numFmtId="4" fontId="48" fillId="50" borderId="90" applyNumberFormat="0" applyProtection="0">
      <alignment horizontal="right" vertical="center"/>
    </xf>
    <xf numFmtId="4" fontId="48" fillId="39" borderId="79" applyNumberFormat="0" applyProtection="0">
      <alignment horizontal="left" vertical="center" indent="1"/>
    </xf>
    <xf numFmtId="4" fontId="48" fillId="50" borderId="79" applyNumberFormat="0" applyProtection="0">
      <alignment horizontal="left" vertical="center" indent="1"/>
    </xf>
    <xf numFmtId="0" fontId="48" fillId="20" borderId="90" applyNumberFormat="0" applyProtection="0">
      <alignment horizontal="left" vertical="center" indent="1"/>
    </xf>
    <xf numFmtId="0" fontId="48" fillId="30" borderId="78" applyNumberFormat="0" applyProtection="0">
      <alignment horizontal="left" vertical="top" indent="1"/>
    </xf>
    <xf numFmtId="0" fontId="48" fillId="21" borderId="90" applyNumberFormat="0" applyProtection="0">
      <alignment horizontal="left" vertical="center" indent="1"/>
    </xf>
    <xf numFmtId="0" fontId="48" fillId="50" borderId="78" applyNumberFormat="0" applyProtection="0">
      <alignment horizontal="left" vertical="top" indent="1"/>
    </xf>
    <xf numFmtId="0" fontId="48" fillId="56" borderId="90" applyNumberFormat="0" applyProtection="0">
      <alignment horizontal="left" vertical="center" indent="1"/>
    </xf>
    <xf numFmtId="0" fontId="48" fillId="56" borderId="78" applyNumberFormat="0" applyProtection="0">
      <alignment horizontal="left" vertical="top" indent="1"/>
    </xf>
    <xf numFmtId="0" fontId="48" fillId="39" borderId="90" applyNumberFormat="0" applyProtection="0">
      <alignment horizontal="left" vertical="center" indent="1"/>
    </xf>
    <xf numFmtId="0" fontId="48" fillId="39" borderId="78" applyNumberFormat="0" applyProtection="0">
      <alignment horizontal="left" vertical="top" indent="1"/>
    </xf>
    <xf numFmtId="0" fontId="113" fillId="30" borderId="80" applyBorder="0"/>
    <xf numFmtId="4" fontId="83" fillId="31" borderId="78" applyNumberFormat="0" applyProtection="0">
      <alignment vertical="center"/>
    </xf>
    <xf numFmtId="4" fontId="83" fillId="20" borderId="78" applyNumberFormat="0" applyProtection="0">
      <alignment horizontal="left" vertical="center" indent="1"/>
    </xf>
    <xf numFmtId="0" fontId="83" fillId="31" borderId="78" applyNumberFormat="0" applyProtection="0">
      <alignment horizontal="left" vertical="top" indent="1"/>
    </xf>
    <xf numFmtId="4" fontId="48" fillId="0" borderId="90" applyNumberFormat="0" applyProtection="0">
      <alignment horizontal="right" vertical="center"/>
    </xf>
    <xf numFmtId="4" fontId="121" fillId="41" borderId="90" applyNumberFormat="0" applyProtection="0">
      <alignment horizontal="right" vertical="center"/>
    </xf>
    <xf numFmtId="4" fontId="48" fillId="26" borderId="90" applyNumberFormat="0" applyProtection="0">
      <alignment horizontal="left" vertical="center" indent="1"/>
    </xf>
    <xf numFmtId="0" fontId="83" fillId="50" borderId="78" applyNumberFormat="0" applyProtection="0">
      <alignment horizontal="left" vertical="top" indent="1"/>
    </xf>
    <xf numFmtId="4" fontId="57" fillId="17" borderId="79" applyNumberFormat="0" applyProtection="0">
      <alignment horizontal="left" vertical="center" indent="1"/>
    </xf>
    <xf numFmtId="4" fontId="114" fillId="16" borderId="90" applyNumberFormat="0" applyProtection="0">
      <alignment horizontal="right" vertical="center"/>
    </xf>
    <xf numFmtId="0" fontId="117" fillId="0" borderId="81" applyNumberFormat="0" applyFill="0" applyAlignment="0" applyProtection="0"/>
    <xf numFmtId="0" fontId="124" fillId="16" borderId="82" applyNumberFormat="0" applyAlignment="0" applyProtection="0"/>
    <xf numFmtId="0" fontId="124" fillId="16" borderId="82" applyNumberFormat="0" applyAlignment="0" applyProtection="0"/>
    <xf numFmtId="0" fontId="90" fillId="55" borderId="82" applyNumberFormat="0" applyAlignment="0" applyProtection="0"/>
    <xf numFmtId="0" fontId="90" fillId="55" borderId="82" applyNumberFormat="0" applyAlignment="0" applyProtection="0"/>
    <xf numFmtId="4" fontId="114" fillId="16" borderId="94" applyNumberFormat="0" applyProtection="0">
      <alignment horizontal="right" vertical="center"/>
    </xf>
    <xf numFmtId="4" fontId="48" fillId="26" borderId="94" applyNumberFormat="0" applyProtection="0">
      <alignment horizontal="left" vertical="center" indent="1"/>
    </xf>
    <xf numFmtId="0" fontId="83" fillId="50" borderId="96" applyNumberFormat="0" applyProtection="0">
      <alignment horizontal="left" vertical="top" indent="1"/>
    </xf>
    <xf numFmtId="4" fontId="83" fillId="20" borderId="96" applyNumberFormat="0" applyProtection="0">
      <alignment horizontal="left" vertical="center" indent="1"/>
    </xf>
    <xf numFmtId="0" fontId="83" fillId="31" borderId="96" applyNumberFormat="0" applyProtection="0">
      <alignment horizontal="left" vertical="top" indent="1"/>
    </xf>
    <xf numFmtId="0" fontId="113" fillId="30" borderId="97" applyBorder="0"/>
    <xf numFmtId="0" fontId="48" fillId="56" borderId="94" applyNumberFormat="0" applyProtection="0">
      <alignment horizontal="left" vertical="center" indent="1"/>
    </xf>
    <xf numFmtId="0" fontId="48" fillId="56" borderId="96" applyNumberFormat="0" applyProtection="0">
      <alignment horizontal="left" vertical="top" indent="1"/>
    </xf>
    <xf numFmtId="0" fontId="48" fillId="20" borderId="94" applyNumberFormat="0" applyProtection="0">
      <alignment horizontal="left" vertical="center" indent="1"/>
    </xf>
    <xf numFmtId="4" fontId="48" fillId="28" borderId="94" applyNumberFormat="0" applyProtection="0">
      <alignment horizontal="right" vertical="center"/>
    </xf>
    <xf numFmtId="4" fontId="48" fillId="35" borderId="94" applyNumberFormat="0" applyProtection="0">
      <alignment horizontal="right" vertical="center"/>
    </xf>
    <xf numFmtId="4" fontId="48" fillId="33" borderId="94" applyNumberFormat="0" applyProtection="0">
      <alignment horizontal="right" vertical="center"/>
    </xf>
    <xf numFmtId="0" fontId="88" fillId="14" borderId="96" applyNumberFormat="0" applyProtection="0">
      <alignment horizontal="left" vertical="top" indent="1"/>
    </xf>
    <xf numFmtId="4" fontId="48" fillId="26" borderId="94" applyNumberFormat="0" applyProtection="0">
      <alignment horizontal="left" vertical="center" indent="1"/>
    </xf>
    <xf numFmtId="0" fontId="106" fillId="82" borderId="95" applyNumberFormat="0" applyAlignment="0" applyProtection="0"/>
    <xf numFmtId="4" fontId="48" fillId="14" borderId="94" applyNumberFormat="0" applyProtection="0">
      <alignment vertical="center"/>
    </xf>
    <xf numFmtId="0" fontId="119" fillId="80" borderId="94" applyNumberFormat="0" applyAlignment="0" applyProtection="0"/>
    <xf numFmtId="198" fontId="4" fillId="41" borderId="92">
      <protection locked="0"/>
    </xf>
    <xf numFmtId="198" fontId="4" fillId="41" borderId="92">
      <protection locked="0"/>
    </xf>
    <xf numFmtId="198" fontId="4" fillId="41" borderId="92">
      <protection locked="0"/>
    </xf>
    <xf numFmtId="198" fontId="4" fillId="41" borderId="92">
      <protection locked="0"/>
    </xf>
    <xf numFmtId="198" fontId="4" fillId="41" borderId="92">
      <protection locked="0"/>
    </xf>
    <xf numFmtId="0" fontId="89" fillId="31" borderId="83" applyNumberFormat="0" applyFont="0" applyAlignment="0" applyProtection="0"/>
    <xf numFmtId="0" fontId="4" fillId="55" borderId="83" applyNumberFormat="0" applyFont="0" applyAlignment="0" applyProtection="0"/>
    <xf numFmtId="0" fontId="4" fillId="55" borderId="83" applyNumberFormat="0" applyFont="0" applyAlignment="0" applyProtection="0"/>
    <xf numFmtId="0" fontId="46" fillId="14" borderId="78" applyNumberFormat="0" applyProtection="0">
      <alignment horizontal="left" vertical="top" indent="1"/>
    </xf>
    <xf numFmtId="0" fontId="4" fillId="38" borderId="78" applyNumberFormat="0" applyProtection="0">
      <alignment horizontal="left" vertical="center" indent="1"/>
    </xf>
    <xf numFmtId="0" fontId="4" fillId="38" borderId="78" applyNumberFormat="0" applyProtection="0">
      <alignment horizontal="left" vertical="center" indent="1"/>
    </xf>
    <xf numFmtId="0" fontId="4" fillId="38" borderId="78" applyNumberFormat="0" applyProtection="0">
      <alignment horizontal="left" vertical="center" indent="1"/>
    </xf>
    <xf numFmtId="0" fontId="4" fillId="38" borderId="78" applyNumberFormat="0" applyProtection="0">
      <alignment horizontal="left" vertical="top" indent="1"/>
    </xf>
    <xf numFmtId="0" fontId="4" fillId="38" borderId="78" applyNumberFormat="0" applyProtection="0">
      <alignment horizontal="left" vertical="top" indent="1"/>
    </xf>
    <xf numFmtId="0" fontId="4" fillId="38" borderId="78" applyNumberFormat="0" applyProtection="0">
      <alignment horizontal="left" vertical="top" indent="1"/>
    </xf>
    <xf numFmtId="0" fontId="4" fillId="44" borderId="78" applyNumberFormat="0" applyProtection="0">
      <alignment horizontal="left" vertical="center" indent="1"/>
    </xf>
    <xf numFmtId="0" fontId="4" fillId="44" borderId="78" applyNumberFormat="0" applyProtection="0">
      <alignment horizontal="left" vertical="center" indent="1"/>
    </xf>
    <xf numFmtId="0" fontId="4" fillId="44" borderId="78" applyNumberFormat="0" applyProtection="0">
      <alignment horizontal="left" vertical="center" indent="1"/>
    </xf>
    <xf numFmtId="0" fontId="4" fillId="44" borderId="78" applyNumberFormat="0" applyProtection="0">
      <alignment horizontal="left" vertical="top" indent="1"/>
    </xf>
    <xf numFmtId="0" fontId="4" fillId="44" borderId="78" applyNumberFormat="0" applyProtection="0">
      <alignment horizontal="left" vertical="top" indent="1"/>
    </xf>
    <xf numFmtId="0" fontId="4" fillId="44" borderId="78" applyNumberFormat="0" applyProtection="0">
      <alignment horizontal="left" vertical="top" indent="1"/>
    </xf>
    <xf numFmtId="0" fontId="4" fillId="46" borderId="78" applyNumberFormat="0" applyProtection="0">
      <alignment horizontal="left" vertical="center" indent="1"/>
    </xf>
    <xf numFmtId="0" fontId="4" fillId="46" borderId="78" applyNumberFormat="0" applyProtection="0">
      <alignment horizontal="left" vertical="top" indent="1"/>
    </xf>
    <xf numFmtId="0" fontId="4" fillId="46" borderId="78" applyNumberFormat="0" applyProtection="0">
      <alignment horizontal="left" vertical="top" indent="1"/>
    </xf>
    <xf numFmtId="0" fontId="4" fillId="46" borderId="78" applyNumberFormat="0" applyProtection="0">
      <alignment horizontal="left" vertical="top" indent="1"/>
    </xf>
    <xf numFmtId="0" fontId="4" fillId="51" borderId="78" applyNumberFormat="0" applyProtection="0">
      <alignment horizontal="left" vertical="center" indent="1"/>
    </xf>
    <xf numFmtId="0" fontId="4" fillId="51" borderId="78" applyNumberFormat="0" applyProtection="0">
      <alignment horizontal="left" vertical="top" indent="1"/>
    </xf>
    <xf numFmtId="0" fontId="4" fillId="51" borderId="78" applyNumberFormat="0" applyProtection="0">
      <alignment horizontal="left" vertical="top" indent="1"/>
    </xf>
    <xf numFmtId="0" fontId="4" fillId="51" borderId="78" applyNumberFormat="0" applyProtection="0">
      <alignment horizontal="left" vertical="top" indent="1"/>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4" fillId="41" borderId="70">
      <protection locked="0"/>
    </xf>
    <xf numFmtId="0" fontId="117" fillId="0" borderId="84" applyNumberFormat="0" applyFill="0" applyAlignment="0" applyProtection="0"/>
    <xf numFmtId="0" fontId="117" fillId="0" borderId="84" applyNumberFormat="0" applyFill="0" applyAlignment="0" applyProtection="0"/>
    <xf numFmtId="166" fontId="4" fillId="0" borderId="0" applyFont="0" applyFill="0" applyBorder="0" applyAlignment="0" applyProtection="0"/>
    <xf numFmtId="3" fontId="139" fillId="0" borderId="71" applyNumberFormat="0" applyFill="0" applyBorder="0" applyProtection="0">
      <alignment horizontal="center" vertical="center"/>
    </xf>
    <xf numFmtId="0" fontId="154" fillId="15" borderId="79">
      <alignment horizontal="left" vertical="center" wrapText="1"/>
    </xf>
    <xf numFmtId="0" fontId="158" fillId="0" borderId="71"/>
    <xf numFmtId="49" fontId="165" fillId="48" borderId="69"/>
    <xf numFmtId="0" fontId="77" fillId="45" borderId="69"/>
    <xf numFmtId="0" fontId="168" fillId="0" borderId="75" applyNumberFormat="0"/>
    <xf numFmtId="49" fontId="169" fillId="0" borderId="85">
      <alignment horizontal="left" vertical="top" indent="1"/>
    </xf>
    <xf numFmtId="198" fontId="4" fillId="0" borderId="0"/>
    <xf numFmtId="0" fontId="89" fillId="31" borderId="100" applyNumberFormat="0" applyFont="0" applyAlignment="0" applyProtection="0"/>
    <xf numFmtId="0" fontId="4" fillId="55" borderId="100" applyNumberFormat="0" applyFont="0" applyAlignment="0" applyProtection="0"/>
    <xf numFmtId="0" fontId="4" fillId="55" borderId="100" applyNumberFormat="0" applyFont="0" applyAlignment="0" applyProtection="0"/>
    <xf numFmtId="0" fontId="46" fillId="14" borderId="96" applyNumberFormat="0" applyProtection="0">
      <alignment horizontal="left" vertical="top" indent="1"/>
    </xf>
    <xf numFmtId="0" fontId="4" fillId="38" borderId="96" applyNumberFormat="0" applyProtection="0">
      <alignment horizontal="left" vertical="center" indent="1"/>
    </xf>
    <xf numFmtId="0" fontId="4" fillId="38" borderId="96" applyNumberFormat="0" applyProtection="0">
      <alignment horizontal="left" vertical="center" indent="1"/>
    </xf>
    <xf numFmtId="0" fontId="4" fillId="38" borderId="96" applyNumberFormat="0" applyProtection="0">
      <alignment horizontal="left" vertical="center" indent="1"/>
    </xf>
    <xf numFmtId="0" fontId="4" fillId="38" borderId="96" applyNumberFormat="0" applyProtection="0">
      <alignment horizontal="left" vertical="top" indent="1"/>
    </xf>
    <xf numFmtId="0" fontId="4" fillId="38" borderId="96" applyNumberFormat="0" applyProtection="0">
      <alignment horizontal="left" vertical="top" indent="1"/>
    </xf>
    <xf numFmtId="0" fontId="4" fillId="38" borderId="96" applyNumberFormat="0" applyProtection="0">
      <alignment horizontal="left" vertical="top" indent="1"/>
    </xf>
    <xf numFmtId="0" fontId="4" fillId="44" borderId="96" applyNumberFormat="0" applyProtection="0">
      <alignment horizontal="left" vertical="center" indent="1"/>
    </xf>
    <xf numFmtId="0" fontId="4" fillId="44" borderId="96" applyNumberFormat="0" applyProtection="0">
      <alignment horizontal="left" vertical="center" indent="1"/>
    </xf>
    <xf numFmtId="0" fontId="4" fillId="44" borderId="96" applyNumberFormat="0" applyProtection="0">
      <alignment horizontal="left" vertical="center" indent="1"/>
    </xf>
    <xf numFmtId="0" fontId="4" fillId="44" borderId="96" applyNumberFormat="0" applyProtection="0">
      <alignment horizontal="left" vertical="top" indent="1"/>
    </xf>
    <xf numFmtId="0" fontId="4" fillId="44" borderId="96" applyNumberFormat="0" applyProtection="0">
      <alignment horizontal="left" vertical="top" indent="1"/>
    </xf>
    <xf numFmtId="0" fontId="4" fillId="44" borderId="96" applyNumberFormat="0" applyProtection="0">
      <alignment horizontal="left" vertical="top" indent="1"/>
    </xf>
    <xf numFmtId="0" fontId="4" fillId="46" borderId="96" applyNumberFormat="0" applyProtection="0">
      <alignment horizontal="left" vertical="center" indent="1"/>
    </xf>
    <xf numFmtId="0" fontId="4" fillId="46" borderId="96" applyNumberFormat="0" applyProtection="0">
      <alignment horizontal="left" vertical="top" indent="1"/>
    </xf>
    <xf numFmtId="0" fontId="4" fillId="46" borderId="96" applyNumberFormat="0" applyProtection="0">
      <alignment horizontal="left" vertical="top" indent="1"/>
    </xf>
    <xf numFmtId="0" fontId="4" fillId="46" borderId="96" applyNumberFormat="0" applyProtection="0">
      <alignment horizontal="left" vertical="top" indent="1"/>
    </xf>
    <xf numFmtId="0" fontId="4" fillId="51" borderId="96" applyNumberFormat="0" applyProtection="0">
      <alignment horizontal="left" vertical="center" indent="1"/>
    </xf>
    <xf numFmtId="0" fontId="4" fillId="51" borderId="96" applyNumberFormat="0" applyProtection="0">
      <alignment horizontal="left" vertical="top" indent="1"/>
    </xf>
    <xf numFmtId="0" fontId="4" fillId="51" borderId="96" applyNumberFormat="0" applyProtection="0">
      <alignment horizontal="left" vertical="top" indent="1"/>
    </xf>
    <xf numFmtId="0" fontId="4" fillId="51" borderId="96" applyNumberFormat="0" applyProtection="0">
      <alignment horizontal="left" vertical="top" indent="1"/>
    </xf>
    <xf numFmtId="0" fontId="4" fillId="41" borderId="105">
      <protection locked="0"/>
    </xf>
    <xf numFmtId="0" fontId="4" fillId="41" borderId="105">
      <protection locked="0"/>
    </xf>
    <xf numFmtId="0" fontId="4" fillId="41" borderId="105">
      <protection locked="0"/>
    </xf>
    <xf numFmtId="0" fontId="4" fillId="41" borderId="105">
      <protection locked="0"/>
    </xf>
    <xf numFmtId="0" fontId="4" fillId="41" borderId="105">
      <protection locked="0"/>
    </xf>
    <xf numFmtId="0" fontId="4" fillId="41" borderId="105">
      <protection locked="0"/>
    </xf>
    <xf numFmtId="0" fontId="4" fillId="41" borderId="105">
      <protection locked="0"/>
    </xf>
    <xf numFmtId="0" fontId="4" fillId="41" borderId="105">
      <protection locked="0"/>
    </xf>
    <xf numFmtId="0" fontId="117" fillId="0" borderId="101" applyNumberFormat="0" applyFill="0" applyAlignment="0" applyProtection="0"/>
    <xf numFmtId="0" fontId="117" fillId="0" borderId="101" applyNumberFormat="0" applyFill="0" applyAlignment="0" applyProtection="0"/>
    <xf numFmtId="166" fontId="4" fillId="0" borderId="0" applyFont="0" applyFill="0" applyBorder="0" applyAlignment="0" applyProtection="0"/>
    <xf numFmtId="3" fontId="139" fillId="0" borderId="107" applyNumberFormat="0" applyFill="0" applyBorder="0" applyProtection="0">
      <alignment horizontal="center" vertical="center"/>
    </xf>
    <xf numFmtId="0" fontId="158" fillId="0" borderId="107"/>
    <xf numFmtId="49" fontId="165" fillId="48" borderId="91"/>
    <xf numFmtId="0" fontId="77" fillId="45" borderId="91"/>
    <xf numFmtId="0" fontId="168" fillId="0" borderId="93" applyNumberFormat="0"/>
    <xf numFmtId="49" fontId="169" fillId="0" borderId="108">
      <alignment horizontal="left" vertical="top" indent="1"/>
    </xf>
    <xf numFmtId="0" fontId="41" fillId="0" borderId="0"/>
    <xf numFmtId="9" fontId="41" fillId="0" borderId="0" applyFont="0" applyFill="0" applyBorder="0" applyAlignment="0" applyProtection="0"/>
  </cellStyleXfs>
  <cellXfs count="505">
    <xf numFmtId="0" fontId="0" fillId="0" borderId="0" xfId="0"/>
    <xf numFmtId="0" fontId="0" fillId="2" borderId="0" xfId="0" applyFill="1"/>
    <xf numFmtId="0" fontId="0" fillId="2" borderId="0" xfId="0" applyFill="1" applyAlignment="1">
      <alignment vertical="center"/>
    </xf>
    <xf numFmtId="0" fontId="10" fillId="2" borderId="0" xfId="0" applyFont="1" applyFill="1"/>
    <xf numFmtId="0" fontId="12" fillId="2" borderId="0" xfId="0" applyFont="1" applyFill="1"/>
    <xf numFmtId="0" fontId="12" fillId="2" borderId="0" xfId="0" applyFont="1" applyFill="1" applyAlignment="1">
      <alignment vertical="center"/>
    </xf>
    <xf numFmtId="0" fontId="14" fillId="3" borderId="0" xfId="0" applyFont="1" applyFill="1" applyAlignment="1">
      <alignment vertical="center" wrapText="1"/>
    </xf>
    <xf numFmtId="0" fontId="14" fillId="2" borderId="0" xfId="0" applyFont="1" applyFill="1" applyAlignment="1">
      <alignment horizontal="center" vertical="center"/>
    </xf>
    <xf numFmtId="0" fontId="12" fillId="2" borderId="0" xfId="0" applyFont="1" applyFill="1" applyBorder="1"/>
    <xf numFmtId="0" fontId="14" fillId="2" borderId="0" xfId="0" applyFont="1" applyFill="1" applyAlignment="1">
      <alignment vertical="top" wrapText="1"/>
    </xf>
    <xf numFmtId="0" fontId="12" fillId="2" borderId="0" xfId="0" applyFont="1" applyFill="1" applyAlignment="1">
      <alignment horizontal="left" vertical="center" wrapText="1"/>
    </xf>
    <xf numFmtId="0" fontId="21" fillId="3" borderId="0" xfId="0" applyFont="1" applyFill="1" applyAlignment="1">
      <alignment vertical="center"/>
    </xf>
    <xf numFmtId="0" fontId="15" fillId="2" borderId="0" xfId="0" applyFont="1" applyFill="1" applyBorder="1" applyAlignment="1">
      <alignment vertical="center"/>
    </xf>
    <xf numFmtId="0" fontId="14" fillId="4" borderId="0" xfId="0" applyFont="1" applyFill="1" applyBorder="1" applyAlignment="1">
      <alignment horizontal="right" vertical="top" wrapText="1"/>
    </xf>
    <xf numFmtId="0" fontId="22" fillId="2" borderId="0" xfId="0" applyFont="1" applyFill="1" applyBorder="1" applyAlignment="1">
      <alignment vertical="center"/>
    </xf>
    <xf numFmtId="0" fontId="16" fillId="2" borderId="0" xfId="0" applyFont="1" applyFill="1" applyBorder="1" applyAlignment="1">
      <alignment vertical="center"/>
    </xf>
    <xf numFmtId="0" fontId="14" fillId="2" borderId="0" xfId="0" applyFont="1" applyFill="1" applyBorder="1" applyAlignment="1">
      <alignment horizontal="right" vertical="center" wrapText="1" indent="3"/>
    </xf>
    <xf numFmtId="0" fontId="18" fillId="2" borderId="0" xfId="1" applyFont="1" applyFill="1" applyAlignment="1">
      <alignment horizontal="justify" vertical="center"/>
    </xf>
    <xf numFmtId="0" fontId="18" fillId="2" borderId="0" xfId="1" applyFont="1" applyFill="1" applyBorder="1" applyAlignment="1">
      <alignment horizontal="justify" vertical="center"/>
    </xf>
    <xf numFmtId="0" fontId="12" fillId="2" borderId="0" xfId="0" applyFont="1" applyFill="1" applyBorder="1" applyAlignment="1">
      <alignment vertical="center"/>
    </xf>
    <xf numFmtId="0" fontId="11" fillId="4" borderId="7" xfId="0" applyFont="1" applyFill="1" applyBorder="1" applyAlignment="1">
      <alignment horizontal="left" vertical="center" wrapText="1"/>
    </xf>
    <xf numFmtId="14" fontId="17" fillId="3" borderId="7" xfId="0" applyNumberFormat="1" applyFont="1" applyFill="1" applyBorder="1" applyAlignment="1">
      <alignment horizontal="right" vertical="center" wrapText="1"/>
    </xf>
    <xf numFmtId="0" fontId="17" fillId="0" borderId="7" xfId="0" applyFont="1" applyBorder="1" applyAlignment="1">
      <alignment horizontal="right" vertical="center" wrapText="1"/>
    </xf>
    <xf numFmtId="0" fontId="13" fillId="2" borderId="0" xfId="0" applyFont="1" applyFill="1" applyAlignment="1">
      <alignment vertical="center"/>
    </xf>
    <xf numFmtId="167" fontId="25" fillId="2" borderId="0" xfId="0" applyNumberFormat="1" applyFont="1" applyFill="1" applyBorder="1" applyAlignment="1">
      <alignment horizontal="right" vertical="top" wrapText="1"/>
    </xf>
    <xf numFmtId="167" fontId="23" fillId="2" borderId="0" xfId="0" applyNumberFormat="1" applyFont="1" applyFill="1" applyBorder="1" applyAlignment="1">
      <alignment horizontal="right" vertical="top" wrapText="1"/>
    </xf>
    <xf numFmtId="0" fontId="11" fillId="2" borderId="7" xfId="0" applyFont="1" applyFill="1" applyBorder="1" applyAlignment="1">
      <alignment horizontal="right" vertical="center" wrapText="1"/>
    </xf>
    <xf numFmtId="3" fontId="9" fillId="0" borderId="1" xfId="0" applyNumberFormat="1" applyFont="1" applyBorder="1" applyAlignment="1">
      <alignment horizontal="right" vertical="center" wrapText="1"/>
    </xf>
    <xf numFmtId="0" fontId="5" fillId="0" borderId="0" xfId="0" applyFont="1" applyAlignment="1">
      <alignment horizontal="right" vertical="center" wrapText="1"/>
    </xf>
    <xf numFmtId="3" fontId="5" fillId="0" borderId="0" xfId="0" applyNumberFormat="1" applyFont="1" applyAlignment="1">
      <alignment horizontal="right" vertical="center" wrapText="1"/>
    </xf>
    <xf numFmtId="0" fontId="5" fillId="0" borderId="0" xfId="0" applyFont="1" applyAlignment="1">
      <alignment vertical="center" wrapText="1"/>
    </xf>
    <xf numFmtId="0" fontId="9" fillId="0" borderId="2" xfId="0" applyFont="1" applyBorder="1" applyAlignment="1">
      <alignment vertical="center" wrapText="1"/>
    </xf>
    <xf numFmtId="3" fontId="9" fillId="0" borderId="2" xfId="0" applyNumberFormat="1" applyFont="1" applyBorder="1" applyAlignment="1">
      <alignment horizontal="right" vertical="center" wrapText="1"/>
    </xf>
    <xf numFmtId="0" fontId="6" fillId="0" borderId="0" xfId="0" applyFont="1"/>
    <xf numFmtId="0" fontId="6" fillId="0" borderId="0" xfId="0" applyFont="1" applyAlignment="1">
      <alignment vertical="top" wrapText="1"/>
    </xf>
    <xf numFmtId="0" fontId="9" fillId="0" borderId="1" xfId="0" applyFont="1" applyBorder="1" applyAlignment="1">
      <alignment vertical="center" wrapText="1"/>
    </xf>
    <xf numFmtId="3" fontId="11" fillId="0" borderId="2" xfId="0" applyNumberFormat="1" applyFont="1" applyBorder="1" applyAlignment="1">
      <alignment horizontal="right" vertical="center" wrapText="1"/>
    </xf>
    <xf numFmtId="0" fontId="11" fillId="0" borderId="2" xfId="0" applyFont="1" applyBorder="1" applyAlignment="1">
      <alignment vertical="center" wrapText="1"/>
    </xf>
    <xf numFmtId="0" fontId="11" fillId="0" borderId="1" xfId="0" applyFont="1" applyBorder="1" applyAlignment="1">
      <alignment vertical="center" wrapText="1"/>
    </xf>
    <xf numFmtId="0" fontId="24" fillId="2" borderId="0" xfId="0" applyFont="1" applyFill="1" applyAlignment="1">
      <alignment vertical="center"/>
    </xf>
    <xf numFmtId="0" fontId="23" fillId="0" borderId="1" xfId="0" applyFont="1" applyBorder="1" applyAlignment="1">
      <alignment vertical="center" wrapText="1"/>
    </xf>
    <xf numFmtId="0" fontId="26" fillId="2" borderId="0" xfId="0" applyFont="1" applyFill="1" applyAlignment="1">
      <alignment horizontal="left" vertical="center"/>
    </xf>
    <xf numFmtId="0" fontId="27" fillId="2" borderId="0" xfId="0" applyFont="1" applyFill="1" applyAlignment="1">
      <alignment horizontal="left" vertical="center"/>
    </xf>
    <xf numFmtId="170" fontId="23" fillId="2" borderId="0" xfId="10067" applyNumberFormat="1" applyFont="1" applyFill="1" applyBorder="1" applyAlignment="1">
      <alignment horizontal="right" vertical="top" wrapText="1"/>
    </xf>
    <xf numFmtId="0" fontId="25" fillId="2" borderId="0" xfId="0" applyFont="1" applyFill="1" applyBorder="1" applyAlignment="1">
      <alignment horizontal="left" vertical="top" wrapText="1"/>
    </xf>
    <xf numFmtId="0" fontId="10" fillId="2" borderId="0" xfId="0" applyFont="1" applyFill="1" applyAlignment="1">
      <alignment horizontal="center"/>
    </xf>
    <xf numFmtId="0" fontId="11" fillId="2" borderId="0" xfId="0" applyFont="1" applyFill="1" applyBorder="1" applyAlignment="1">
      <alignment horizontal="right" vertical="top" wrapText="1"/>
    </xf>
    <xf numFmtId="0" fontId="11" fillId="2" borderId="0" xfId="0" applyFont="1" applyFill="1" applyBorder="1" applyAlignment="1">
      <alignment horizontal="center" vertical="top" wrapText="1"/>
    </xf>
    <xf numFmtId="0" fontId="11" fillId="2" borderId="0" xfId="0" applyFont="1" applyFill="1" applyBorder="1" applyAlignment="1">
      <alignment vertical="center"/>
    </xf>
    <xf numFmtId="0" fontId="26" fillId="0" borderId="0" xfId="0" applyFont="1"/>
    <xf numFmtId="0" fontId="11" fillId="2" borderId="0" xfId="0" applyFont="1" applyFill="1" applyBorder="1" applyAlignment="1">
      <alignment horizontal="left" vertical="center"/>
    </xf>
    <xf numFmtId="170" fontId="25" fillId="2" borderId="0" xfId="10067" applyNumberFormat="1" applyFont="1" applyFill="1" applyBorder="1" applyAlignment="1">
      <alignment horizontal="right" vertical="top" wrapText="1"/>
    </xf>
    <xf numFmtId="169" fontId="23" fillId="2" borderId="0" xfId="0" applyNumberFormat="1" applyFont="1" applyFill="1" applyBorder="1" applyAlignment="1">
      <alignment horizontal="right" vertical="top" wrapText="1"/>
    </xf>
    <xf numFmtId="171" fontId="23" fillId="2" borderId="0" xfId="10067" applyNumberFormat="1" applyFont="1" applyFill="1" applyBorder="1" applyAlignment="1">
      <alignment horizontal="right" vertical="top" wrapText="1"/>
    </xf>
    <xf numFmtId="0" fontId="23" fillId="2" borderId="0" xfId="0" applyFont="1" applyFill="1" applyBorder="1" applyAlignment="1">
      <alignment horizontal="left" vertical="center"/>
    </xf>
    <xf numFmtId="0" fontId="23" fillId="3" borderId="0" xfId="0" applyFont="1" applyFill="1" applyBorder="1" applyAlignment="1">
      <alignment horizontal="right" vertical="center" wrapText="1"/>
    </xf>
    <xf numFmtId="3" fontId="23" fillId="3" borderId="0" xfId="0" applyNumberFormat="1" applyFont="1" applyFill="1" applyBorder="1" applyAlignment="1">
      <alignment horizontal="right" vertical="center" wrapText="1"/>
    </xf>
    <xf numFmtId="167" fontId="23" fillId="2" borderId="0" xfId="0" applyNumberFormat="1" applyFont="1" applyFill="1" applyAlignment="1">
      <alignment horizontal="right"/>
    </xf>
    <xf numFmtId="0" fontId="29" fillId="5" borderId="0" xfId="1" applyFont="1" applyFill="1" applyAlignment="1" applyProtection="1">
      <alignment vertical="center"/>
    </xf>
    <xf numFmtId="0" fontId="1" fillId="5" borderId="0" xfId="0" applyFont="1" applyFill="1"/>
    <xf numFmtId="0" fontId="1" fillId="5" borderId="0" xfId="0" applyFont="1" applyFill="1" applyAlignment="1"/>
    <xf numFmtId="0" fontId="26" fillId="2" borderId="0" xfId="0" applyFont="1" applyFill="1" applyAlignment="1">
      <alignment vertical="center"/>
    </xf>
    <xf numFmtId="0" fontId="26" fillId="2" borderId="0" xfId="0" applyFont="1" applyFill="1" applyAlignment="1">
      <alignment horizontal="center" vertical="center"/>
    </xf>
    <xf numFmtId="0" fontId="1" fillId="2" borderId="0" xfId="0" applyFont="1" applyFill="1"/>
    <xf numFmtId="0" fontId="1" fillId="2" borderId="0" xfId="0" applyFont="1" applyFill="1" applyBorder="1"/>
    <xf numFmtId="0" fontId="1" fillId="2" borderId="0" xfId="0" applyFont="1" applyFill="1" applyAlignment="1">
      <alignment horizontal="left" vertical="center"/>
    </xf>
    <xf numFmtId="0" fontId="26" fillId="2" borderId="8" xfId="0" applyFont="1" applyFill="1" applyBorder="1" applyAlignment="1">
      <alignment vertical="center"/>
    </xf>
    <xf numFmtId="0" fontId="24" fillId="2" borderId="0" xfId="0" applyFont="1" applyFill="1" applyBorder="1"/>
    <xf numFmtId="0" fontId="26" fillId="2" borderId="0" xfId="0" applyFont="1" applyFill="1" applyBorder="1"/>
    <xf numFmtId="0" fontId="26" fillId="2" borderId="0" xfId="0" applyFont="1" applyFill="1" applyBorder="1" applyAlignment="1">
      <alignment horizontal="center"/>
    </xf>
    <xf numFmtId="0" fontId="28" fillId="2" borderId="0" xfId="0" applyFont="1" applyFill="1" applyBorder="1"/>
    <xf numFmtId="0" fontId="26" fillId="2" borderId="0" xfId="0" applyFont="1" applyFill="1"/>
    <xf numFmtId="0" fontId="26" fillId="2" borderId="0" xfId="0" applyFont="1" applyFill="1" applyAlignment="1">
      <alignment horizontal="center"/>
    </xf>
    <xf numFmtId="0" fontId="30" fillId="5" borderId="0" xfId="0" applyFont="1" applyFill="1"/>
    <xf numFmtId="0" fontId="0" fillId="5" borderId="0" xfId="0" applyFont="1" applyFill="1"/>
    <xf numFmtId="0" fontId="22" fillId="2" borderId="0" xfId="0" applyFont="1" applyFill="1"/>
    <xf numFmtId="0" fontId="31" fillId="0" borderId="0" xfId="1" applyFont="1" applyFill="1" applyAlignment="1" applyProtection="1">
      <alignment horizontal="left" vertical="center"/>
    </xf>
    <xf numFmtId="0" fontId="31" fillId="0" borderId="0" xfId="1" applyFont="1" applyFill="1" applyBorder="1" applyAlignment="1" applyProtection="1">
      <alignment horizontal="left" vertical="center"/>
    </xf>
    <xf numFmtId="0" fontId="22" fillId="2" borderId="0" xfId="0" applyFont="1" applyFill="1" applyBorder="1"/>
    <xf numFmtId="0" fontId="32" fillId="2" borderId="0" xfId="1" applyFont="1" applyFill="1" applyBorder="1" applyAlignment="1" applyProtection="1">
      <alignment vertical="center"/>
    </xf>
    <xf numFmtId="0" fontId="0" fillId="2" borderId="0" xfId="0" applyFont="1" applyFill="1"/>
    <xf numFmtId="0" fontId="3" fillId="5" borderId="0" xfId="1" applyFont="1" applyFill="1" applyAlignment="1">
      <alignment horizontal="center"/>
    </xf>
    <xf numFmtId="0" fontId="2" fillId="0" borderId="0" xfId="1" quotePrefix="1" applyFill="1" applyAlignment="1" applyProtection="1">
      <alignment horizontal="left" vertical="center"/>
    </xf>
    <xf numFmtId="0" fontId="24" fillId="0" borderId="0" xfId="0" applyFont="1" applyFill="1" applyAlignment="1">
      <alignment vertical="center"/>
    </xf>
    <xf numFmtId="0" fontId="29" fillId="5" borderId="0" xfId="1" applyFont="1" applyFill="1" applyAlignment="1" applyProtection="1"/>
    <xf numFmtId="0" fontId="23" fillId="0" borderId="2" xfId="0" applyFont="1" applyBorder="1" applyAlignment="1">
      <alignment vertical="center" wrapText="1"/>
    </xf>
    <xf numFmtId="0" fontId="35" fillId="0" borderId="0" xfId="0" applyFont="1"/>
    <xf numFmtId="0" fontId="35" fillId="0" borderId="0" xfId="0" applyFont="1" applyAlignment="1">
      <alignment vertical="center"/>
    </xf>
    <xf numFmtId="167" fontId="35" fillId="0" borderId="0" xfId="0" applyNumberFormat="1" applyFont="1" applyAlignment="1">
      <alignment vertical="center"/>
    </xf>
    <xf numFmtId="0" fontId="23" fillId="0" borderId="0" xfId="0" applyFont="1" applyBorder="1" applyAlignment="1">
      <alignment horizontal="right" vertical="center" wrapText="1"/>
    </xf>
    <xf numFmtId="0" fontId="23" fillId="2" borderId="0" xfId="0" applyFont="1" applyFill="1" applyAlignment="1">
      <alignment horizontal="center" vertical="center"/>
    </xf>
    <xf numFmtId="0" fontId="27" fillId="2" borderId="0" xfId="0" applyFont="1" applyFill="1"/>
    <xf numFmtId="0" fontId="36" fillId="2" borderId="0" xfId="0" applyFont="1" applyFill="1"/>
    <xf numFmtId="0" fontId="23" fillId="2" borderId="0" xfId="0" applyFont="1" applyFill="1" applyBorder="1" applyAlignment="1">
      <alignment horizontal="left" vertical="top" wrapText="1"/>
    </xf>
    <xf numFmtId="168" fontId="11" fillId="2" borderId="0" xfId="10067" applyNumberFormat="1" applyFont="1" applyFill="1" applyBorder="1" applyAlignment="1">
      <alignment horizontal="right" vertical="top" wrapText="1"/>
    </xf>
    <xf numFmtId="167" fontId="9" fillId="2" borderId="5" xfId="0" applyNumberFormat="1" applyFont="1" applyFill="1" applyBorder="1" applyAlignment="1">
      <alignment horizontal="right" vertical="center" wrapText="1"/>
    </xf>
    <xf numFmtId="0" fontId="11" fillId="4" borderId="7" xfId="0" applyFont="1" applyFill="1" applyBorder="1" applyAlignment="1">
      <alignment horizontal="right" vertical="center" wrapText="1"/>
    </xf>
    <xf numFmtId="0" fontId="10" fillId="2" borderId="0" xfId="0" applyFont="1" applyFill="1" applyAlignment="1">
      <alignment horizontal="right"/>
    </xf>
    <xf numFmtId="0" fontId="35" fillId="5" borderId="0" xfId="0" applyFont="1" applyFill="1"/>
    <xf numFmtId="0" fontId="3" fillId="5" borderId="0" xfId="1" applyFont="1" applyFill="1" applyAlignment="1" applyProtection="1"/>
    <xf numFmtId="0" fontId="35" fillId="5" borderId="0" xfId="0" applyFont="1" applyFill="1" applyAlignment="1">
      <alignment horizontal="left" vertical="center"/>
    </xf>
    <xf numFmtId="0" fontId="26" fillId="0" borderId="0" xfId="0" applyFont="1" applyAlignment="1">
      <alignment horizontal="left" vertical="center"/>
    </xf>
    <xf numFmtId="0" fontId="35" fillId="0" borderId="0" xfId="0" applyFont="1" applyAlignment="1">
      <alignment horizontal="left" vertical="center"/>
    </xf>
    <xf numFmtId="0" fontId="26" fillId="2" borderId="0" xfId="0" applyFont="1" applyFill="1" applyAlignment="1">
      <alignment horizontal="right" vertical="center"/>
    </xf>
    <xf numFmtId="0" fontId="35" fillId="5" borderId="0" xfId="0" applyFont="1" applyFill="1" applyAlignment="1">
      <alignment vertical="center"/>
    </xf>
    <xf numFmtId="0" fontId="35" fillId="5" borderId="0" xfId="0" applyFont="1" applyFill="1" applyAlignment="1">
      <alignment horizontal="right" vertical="center"/>
    </xf>
    <xf numFmtId="0" fontId="3" fillId="5" borderId="0" xfId="1" applyFont="1" applyFill="1" applyAlignment="1" applyProtection="1">
      <alignment vertical="center"/>
    </xf>
    <xf numFmtId="0" fontId="12" fillId="2" borderId="0" xfId="0" applyFont="1" applyFill="1" applyAlignment="1">
      <alignment horizontal="right" vertical="center"/>
    </xf>
    <xf numFmtId="0" fontId="35" fillId="0" borderId="0" xfId="0" applyFont="1" applyAlignment="1">
      <alignment horizontal="right" vertical="center"/>
    </xf>
    <xf numFmtId="0" fontId="35" fillId="2" borderId="0" xfId="0" applyFont="1" applyFill="1" applyAlignment="1">
      <alignment vertical="center"/>
    </xf>
    <xf numFmtId="0" fontId="35" fillId="2" borderId="0" xfId="0" applyFont="1" applyFill="1" applyAlignment="1">
      <alignment horizontal="right" vertical="center"/>
    </xf>
    <xf numFmtId="0" fontId="7" fillId="5" borderId="0" xfId="0" applyFont="1" applyFill="1" applyAlignment="1">
      <alignment horizontal="left" vertical="center"/>
    </xf>
    <xf numFmtId="0" fontId="32" fillId="2" borderId="0" xfId="1" applyFont="1" applyFill="1" applyBorder="1" applyAlignment="1" applyProtection="1">
      <alignment horizontal="left" vertical="center"/>
    </xf>
    <xf numFmtId="0" fontId="20" fillId="0" borderId="0" xfId="0" applyFont="1"/>
    <xf numFmtId="167" fontId="23" fillId="0" borderId="4" xfId="0" applyNumberFormat="1" applyFont="1" applyFill="1" applyBorder="1" applyAlignment="1">
      <alignment vertical="top" wrapText="1"/>
    </xf>
    <xf numFmtId="0" fontId="14" fillId="4" borderId="0" xfId="0" applyFont="1" applyFill="1" applyBorder="1" applyAlignment="1">
      <alignment horizontal="left" vertical="top" wrapText="1"/>
    </xf>
    <xf numFmtId="0" fontId="5" fillId="0" borderId="0" xfId="0" applyFont="1" applyAlignment="1">
      <alignment horizontal="left" vertical="center" wrapText="1"/>
    </xf>
    <xf numFmtId="0" fontId="9" fillId="0" borderId="2" xfId="0" applyFont="1" applyBorder="1" applyAlignment="1">
      <alignment horizontal="left" vertical="center" wrapText="1"/>
    </xf>
    <xf numFmtId="0" fontId="6" fillId="0" borderId="0" xfId="0" applyFont="1" applyAlignment="1">
      <alignment horizontal="left" vertical="top" wrapText="1"/>
    </xf>
    <xf numFmtId="0" fontId="9" fillId="0" borderId="1" xfId="0" applyFont="1" applyBorder="1" applyAlignment="1">
      <alignment horizontal="left" vertical="center" wrapText="1"/>
    </xf>
    <xf numFmtId="0" fontId="37" fillId="0" borderId="0" xfId="0" applyFont="1" applyBorder="1" applyAlignment="1">
      <alignment vertical="center" wrapText="1"/>
    </xf>
    <xf numFmtId="0" fontId="37" fillId="0" borderId="0" xfId="0" applyFont="1" applyBorder="1" applyAlignment="1">
      <alignment horizontal="right" vertical="center" wrapText="1"/>
    </xf>
    <xf numFmtId="0" fontId="34" fillId="0" borderId="0" xfId="0" applyFont="1"/>
    <xf numFmtId="0" fontId="23" fillId="0" borderId="0" xfId="0" applyFont="1" applyAlignment="1">
      <alignment horizontal="left" vertical="center" wrapText="1" indent="2"/>
    </xf>
    <xf numFmtId="0" fontId="11" fillId="0" borderId="0" xfId="0" applyFont="1" applyBorder="1" applyAlignment="1">
      <alignment vertical="center" wrapText="1"/>
    </xf>
    <xf numFmtId="3" fontId="11" fillId="0" borderId="0" xfId="0" applyNumberFormat="1" applyFont="1" applyBorder="1" applyAlignment="1">
      <alignment horizontal="right" vertical="center" wrapText="1"/>
    </xf>
    <xf numFmtId="0" fontId="11" fillId="0" borderId="0" xfId="0" applyFont="1" applyBorder="1" applyAlignment="1">
      <alignment horizontal="right" vertical="center" wrapText="1"/>
    </xf>
    <xf numFmtId="0" fontId="32" fillId="2" borderId="0" xfId="1" applyFont="1" applyFill="1" applyAlignment="1" applyProtection="1">
      <alignment horizontal="left" vertical="center"/>
    </xf>
    <xf numFmtId="0" fontId="13" fillId="2" borderId="0" xfId="0" applyFont="1" applyFill="1" applyBorder="1" applyAlignment="1">
      <alignment horizontal="left" vertical="center"/>
    </xf>
    <xf numFmtId="0" fontId="37" fillId="0" borderId="0" xfId="0" applyFont="1" applyBorder="1" applyAlignment="1">
      <alignment horizontal="center" vertical="center" wrapText="1"/>
    </xf>
    <xf numFmtId="0" fontId="38" fillId="0" borderId="1" xfId="0" applyFont="1" applyBorder="1" applyAlignment="1">
      <alignment vertical="center" wrapText="1"/>
    </xf>
    <xf numFmtId="0" fontId="17" fillId="0" borderId="0" xfId="0" applyFont="1" applyBorder="1" applyAlignment="1">
      <alignment horizontal="center" vertical="center" wrapText="1"/>
    </xf>
    <xf numFmtId="0" fontId="17" fillId="0" borderId="0" xfId="0" applyFont="1" applyBorder="1" applyAlignment="1">
      <alignment horizontal="right" vertical="center" wrapText="1"/>
    </xf>
    <xf numFmtId="0" fontId="11" fillId="2" borderId="5" xfId="0" applyFont="1" applyFill="1" applyBorder="1" applyAlignment="1">
      <alignment horizontal="left" vertical="center" wrapText="1"/>
    </xf>
    <xf numFmtId="0" fontId="19" fillId="2" borderId="0" xfId="0" applyFont="1" applyFill="1" applyBorder="1"/>
    <xf numFmtId="0" fontId="12" fillId="2" borderId="0" xfId="0" applyFont="1" applyFill="1" applyBorder="1" applyAlignment="1">
      <alignment horizontal="right" vertical="center"/>
    </xf>
    <xf numFmtId="0" fontId="12" fillId="2" borderId="0" xfId="0" applyFont="1" applyFill="1" applyAlignment="1">
      <alignment horizontal="right"/>
    </xf>
    <xf numFmtId="0" fontId="33" fillId="2" borderId="0" xfId="0" applyFont="1" applyFill="1" applyBorder="1" applyAlignment="1">
      <alignment vertical="center"/>
    </xf>
    <xf numFmtId="0" fontId="11" fillId="4" borderId="0" xfId="0" applyFont="1" applyFill="1" applyBorder="1" applyAlignment="1">
      <alignment horizontal="right" vertical="center" wrapText="1"/>
    </xf>
    <xf numFmtId="0" fontId="17" fillId="2" borderId="0" xfId="0" applyFont="1" applyFill="1" applyBorder="1" applyAlignment="1">
      <alignment horizontal="right" vertical="center" wrapText="1"/>
    </xf>
    <xf numFmtId="0" fontId="11" fillId="0" borderId="1" xfId="0" applyFont="1" applyBorder="1" applyAlignment="1">
      <alignment horizontal="left" vertical="center" wrapText="1"/>
    </xf>
    <xf numFmtId="0" fontId="9" fillId="0" borderId="2" xfId="0" applyFont="1" applyBorder="1" applyAlignment="1">
      <alignment horizontal="left" vertical="center" wrapText="1" indent="1"/>
    </xf>
    <xf numFmtId="0" fontId="11" fillId="0" borderId="2" xfId="0" applyFont="1" applyBorder="1" applyAlignment="1">
      <alignment horizontal="left" vertical="center" wrapText="1"/>
    </xf>
    <xf numFmtId="0" fontId="25" fillId="0" borderId="0" xfId="0" applyFont="1" applyAlignment="1">
      <alignment horizontal="left" vertical="center" wrapText="1"/>
    </xf>
    <xf numFmtId="0" fontId="13" fillId="2" borderId="0" xfId="0" applyFont="1" applyFill="1" applyBorder="1" applyAlignment="1">
      <alignment vertical="center"/>
    </xf>
    <xf numFmtId="0" fontId="39" fillId="2" borderId="0" xfId="0" applyFont="1" applyFill="1" applyBorder="1"/>
    <xf numFmtId="0" fontId="26" fillId="2" borderId="0" xfId="0" applyFont="1" applyFill="1" applyBorder="1" applyAlignment="1">
      <alignment horizontal="left"/>
    </xf>
    <xf numFmtId="0" fontId="16" fillId="0" borderId="0" xfId="0" applyFont="1" applyFill="1" applyBorder="1" applyAlignment="1">
      <alignment vertical="center"/>
    </xf>
    <xf numFmtId="0" fontId="17" fillId="0" borderId="7" xfId="0" applyFont="1" applyBorder="1" applyAlignment="1">
      <alignment horizontal="left" vertical="center" wrapText="1"/>
    </xf>
    <xf numFmtId="0" fontId="14" fillId="2" borderId="0" xfId="0" applyFont="1" applyFill="1" applyAlignment="1">
      <alignment horizontal="left" vertical="top" wrapText="1"/>
    </xf>
    <xf numFmtId="169" fontId="23" fillId="0" borderId="4" xfId="0" applyNumberFormat="1" applyFont="1" applyFill="1" applyBorder="1" applyAlignment="1">
      <alignment horizontal="left" vertical="top" wrapText="1"/>
    </xf>
    <xf numFmtId="0" fontId="39" fillId="2" borderId="0" xfId="0" applyFont="1" applyFill="1" applyBorder="1" applyAlignment="1">
      <alignment horizontal="left" vertical="center"/>
    </xf>
    <xf numFmtId="0" fontId="10" fillId="2" borderId="0" xfId="0" applyFont="1" applyFill="1" applyAlignment="1">
      <alignment horizontal="left"/>
    </xf>
    <xf numFmtId="0" fontId="23" fillId="3" borderId="0" xfId="0" applyFont="1" applyFill="1" applyBorder="1" applyAlignment="1">
      <alignment horizontal="left" vertical="center" wrapText="1"/>
    </xf>
    <xf numFmtId="0" fontId="2" fillId="0" borderId="0" xfId="1" applyFill="1" applyAlignment="1" applyProtection="1">
      <alignment horizontal="left" vertical="center"/>
    </xf>
    <xf numFmtId="0" fontId="2" fillId="0" borderId="0" xfId="1"/>
    <xf numFmtId="0" fontId="0" fillId="0" borderId="0" xfId="0" quotePrefix="1"/>
    <xf numFmtId="0" fontId="40" fillId="2" borderId="0" xfId="0" applyFont="1" applyFill="1"/>
    <xf numFmtId="0" fontId="11" fillId="7" borderId="7" xfId="0" applyFont="1" applyFill="1" applyBorder="1" applyAlignment="1">
      <alignment horizontal="right" vertical="center" wrapText="1"/>
    </xf>
    <xf numFmtId="3" fontId="5" fillId="7" borderId="0" xfId="0" applyNumberFormat="1" applyFont="1" applyFill="1" applyAlignment="1">
      <alignment horizontal="right" vertical="center" wrapText="1"/>
    </xf>
    <xf numFmtId="3" fontId="9" fillId="7" borderId="2" xfId="0" applyNumberFormat="1" applyFont="1" applyFill="1" applyBorder="1" applyAlignment="1">
      <alignment horizontal="right" vertical="center" wrapText="1"/>
    </xf>
    <xf numFmtId="0" fontId="5" fillId="7" borderId="0" xfId="0" applyFont="1" applyFill="1" applyAlignment="1">
      <alignment horizontal="right" vertical="center" wrapText="1"/>
    </xf>
    <xf numFmtId="0" fontId="17" fillId="7" borderId="7" xfId="0" applyFont="1" applyFill="1" applyBorder="1" applyAlignment="1">
      <alignment horizontal="right" vertical="center" wrapText="1"/>
    </xf>
    <xf numFmtId="0" fontId="14" fillId="7" borderId="0" xfId="0" applyFont="1" applyFill="1" applyAlignment="1">
      <alignment vertical="top" wrapText="1"/>
    </xf>
    <xf numFmtId="167" fontId="23" fillId="7" borderId="4" xfId="0" applyNumberFormat="1" applyFont="1" applyFill="1" applyBorder="1" applyAlignment="1">
      <alignment vertical="top" wrapText="1"/>
    </xf>
    <xf numFmtId="0" fontId="11" fillId="8" borderId="7" xfId="0" applyFont="1" applyFill="1" applyBorder="1" applyAlignment="1">
      <alignment horizontal="right" vertical="center" wrapText="1"/>
    </xf>
    <xf numFmtId="0" fontId="14" fillId="8" borderId="0" xfId="0" applyFont="1" applyFill="1" applyBorder="1" applyAlignment="1">
      <alignment horizontal="right" vertical="top" wrapText="1"/>
    </xf>
    <xf numFmtId="0" fontId="12" fillId="7" borderId="0" xfId="0" applyFont="1" applyFill="1"/>
    <xf numFmtId="0" fontId="11" fillId="7" borderId="1" xfId="0" applyFont="1" applyFill="1" applyBorder="1" applyAlignment="1">
      <alignment horizontal="right" vertical="center" wrapText="1"/>
    </xf>
    <xf numFmtId="0" fontId="6" fillId="7" borderId="0" xfId="0" applyFont="1" applyFill="1" applyAlignment="1">
      <alignment vertical="top" wrapText="1"/>
    </xf>
    <xf numFmtId="0" fontId="0" fillId="7" borderId="0" xfId="0" applyFill="1"/>
    <xf numFmtId="173" fontId="23" fillId="7" borderId="2" xfId="0" applyNumberFormat="1" applyFont="1" applyFill="1" applyBorder="1" applyAlignment="1">
      <alignment horizontal="right" vertical="center" wrapText="1"/>
    </xf>
    <xf numFmtId="3" fontId="11" fillId="7" borderId="2" xfId="0" applyNumberFormat="1" applyFont="1" applyFill="1" applyBorder="1" applyAlignment="1">
      <alignment horizontal="right" vertical="center" wrapText="1"/>
    </xf>
    <xf numFmtId="0" fontId="11" fillId="7" borderId="2" xfId="0" applyFont="1" applyFill="1" applyBorder="1" applyAlignment="1">
      <alignment horizontal="right" vertical="center" wrapText="1"/>
    </xf>
    <xf numFmtId="0" fontId="23" fillId="7" borderId="0" xfId="0" applyFont="1" applyFill="1" applyAlignment="1">
      <alignment horizontal="right" vertical="center" wrapText="1"/>
    </xf>
    <xf numFmtId="3" fontId="11" fillId="7" borderId="1" xfId="0" applyNumberFormat="1" applyFont="1" applyFill="1" applyBorder="1" applyAlignment="1">
      <alignment horizontal="right" vertical="center" wrapText="1"/>
    </xf>
    <xf numFmtId="0" fontId="23" fillId="4" borderId="0" xfId="0" applyFont="1" applyFill="1" applyBorder="1" applyAlignment="1">
      <alignment horizontal="right" vertical="center" wrapText="1"/>
    </xf>
    <xf numFmtId="173" fontId="23" fillId="0" borderId="0" xfId="0" applyNumberFormat="1" applyFont="1" applyBorder="1" applyAlignment="1">
      <alignment horizontal="right" vertical="center" wrapText="1"/>
    </xf>
    <xf numFmtId="174" fontId="23" fillId="0" borderId="0" xfId="0" applyNumberFormat="1" applyFont="1" applyBorder="1" applyAlignment="1">
      <alignment horizontal="right" vertical="center" wrapText="1"/>
    </xf>
    <xf numFmtId="0" fontId="17" fillId="0" borderId="0" xfId="0" applyFont="1" applyBorder="1" applyAlignment="1">
      <alignment horizontal="left" vertical="center" wrapText="1"/>
    </xf>
    <xf numFmtId="0" fontId="11" fillId="9" borderId="7" xfId="0" applyFont="1" applyFill="1" applyBorder="1" applyAlignment="1">
      <alignment horizontal="right" vertical="center" wrapText="1"/>
    </xf>
    <xf numFmtId="0" fontId="14" fillId="9" borderId="0" xfId="0" applyFont="1" applyFill="1" applyBorder="1" applyAlignment="1">
      <alignment horizontal="right" vertical="top" wrapText="1"/>
    </xf>
    <xf numFmtId="3" fontId="5" fillId="10" borderId="0" xfId="0" applyNumberFormat="1" applyFont="1" applyFill="1" applyAlignment="1">
      <alignment horizontal="right" vertical="center" wrapText="1"/>
    </xf>
    <xf numFmtId="3" fontId="9" fillId="10" borderId="2" xfId="0" applyNumberFormat="1" applyFont="1" applyFill="1" applyBorder="1" applyAlignment="1">
      <alignment horizontal="right" vertical="center" wrapText="1"/>
    </xf>
    <xf numFmtId="0" fontId="9" fillId="0" borderId="0" xfId="0" applyFont="1" applyBorder="1" applyAlignment="1">
      <alignment horizontal="left" vertical="center" wrapText="1"/>
    </xf>
    <xf numFmtId="3" fontId="9" fillId="0" borderId="2" xfId="0" applyNumberFormat="1" applyFont="1" applyFill="1" applyBorder="1" applyAlignment="1">
      <alignment horizontal="right" vertical="center" wrapText="1"/>
    </xf>
    <xf numFmtId="3" fontId="0" fillId="2" borderId="0" xfId="0" applyNumberFormat="1" applyFill="1"/>
    <xf numFmtId="0" fontId="10" fillId="2" borderId="0" xfId="0" applyFont="1" applyFill="1" applyBorder="1"/>
    <xf numFmtId="0" fontId="12" fillId="0" borderId="0" xfId="0" applyFont="1" applyFill="1" applyBorder="1"/>
    <xf numFmtId="167" fontId="26" fillId="2" borderId="0" xfId="0" applyNumberFormat="1" applyFont="1" applyFill="1" applyAlignment="1">
      <alignment vertical="center"/>
    </xf>
    <xf numFmtId="168" fontId="23" fillId="0" borderId="4" xfId="10067" applyNumberFormat="1" applyFont="1" applyFill="1" applyBorder="1" applyAlignment="1">
      <alignment horizontal="right" vertical="top" wrapText="1"/>
    </xf>
    <xf numFmtId="168" fontId="23" fillId="2" borderId="0" xfId="10067" applyNumberFormat="1" applyFont="1" applyFill="1" applyBorder="1" applyAlignment="1">
      <alignment horizontal="right" vertical="top" wrapText="1"/>
    </xf>
    <xf numFmtId="168" fontId="10" fillId="2" borderId="0" xfId="0" applyNumberFormat="1" applyFont="1" applyFill="1"/>
    <xf numFmtId="9" fontId="23" fillId="3" borderId="0" xfId="10067" applyFont="1" applyFill="1" applyBorder="1" applyAlignment="1">
      <alignment horizontal="right" vertical="center" wrapText="1"/>
    </xf>
    <xf numFmtId="168" fontId="23" fillId="0" borderId="2" xfId="10067" applyNumberFormat="1" applyFont="1" applyFill="1" applyBorder="1" applyAlignment="1">
      <alignment horizontal="right" vertical="center" wrapText="1"/>
    </xf>
    <xf numFmtId="0" fontId="0" fillId="0" borderId="0" xfId="0" applyFill="1"/>
    <xf numFmtId="3" fontId="12" fillId="2" borderId="0" xfId="0" applyNumberFormat="1" applyFont="1" applyFill="1"/>
    <xf numFmtId="168" fontId="11" fillId="7" borderId="1" xfId="10067" applyNumberFormat="1" applyFont="1" applyFill="1" applyBorder="1" applyAlignment="1">
      <alignment horizontal="right" vertical="center" wrapText="1"/>
    </xf>
    <xf numFmtId="168" fontId="23" fillId="7" borderId="2" xfId="10067" applyNumberFormat="1" applyFont="1" applyFill="1" applyBorder="1" applyAlignment="1">
      <alignment horizontal="right" vertical="center" wrapText="1"/>
    </xf>
    <xf numFmtId="168" fontId="11" fillId="7" borderId="2" xfId="10067" applyNumberFormat="1" applyFont="1" applyFill="1" applyBorder="1" applyAlignment="1">
      <alignment horizontal="right" vertical="center" wrapText="1"/>
    </xf>
    <xf numFmtId="1" fontId="23" fillId="7" borderId="2" xfId="0" applyNumberFormat="1" applyFont="1" applyFill="1" applyBorder="1" applyAlignment="1">
      <alignment horizontal="right" vertical="center" wrapText="1"/>
    </xf>
    <xf numFmtId="1" fontId="11" fillId="7" borderId="2" xfId="0" applyNumberFormat="1" applyFont="1" applyFill="1" applyBorder="1" applyAlignment="1">
      <alignment horizontal="right" vertical="center" wrapText="1"/>
    </xf>
    <xf numFmtId="176" fontId="23" fillId="0" borderId="2" xfId="3" applyNumberFormat="1" applyFont="1" applyBorder="1" applyAlignment="1">
      <alignment horizontal="right" vertical="center" wrapText="1"/>
    </xf>
    <xf numFmtId="176" fontId="23" fillId="0" borderId="1" xfId="3" applyNumberFormat="1" applyFont="1" applyBorder="1" applyAlignment="1">
      <alignment horizontal="right" vertical="center" wrapText="1"/>
    </xf>
    <xf numFmtId="176" fontId="11" fillId="7" borderId="2" xfId="3" applyNumberFormat="1" applyFont="1" applyFill="1" applyBorder="1" applyAlignment="1">
      <alignment horizontal="right" vertical="center" wrapText="1"/>
    </xf>
    <xf numFmtId="176" fontId="23" fillId="7" borderId="0" xfId="3" applyNumberFormat="1" applyFont="1" applyFill="1" applyAlignment="1">
      <alignment horizontal="right" vertical="center" wrapText="1"/>
    </xf>
    <xf numFmtId="168" fontId="23" fillId="7" borderId="0" xfId="10067" applyNumberFormat="1" applyFont="1" applyFill="1" applyAlignment="1">
      <alignment horizontal="right" vertical="center" wrapText="1"/>
    </xf>
    <xf numFmtId="0" fontId="37" fillId="7" borderId="0" xfId="0" applyFont="1" applyFill="1" applyBorder="1" applyAlignment="1">
      <alignment horizontal="right" vertical="center" wrapText="1"/>
    </xf>
    <xf numFmtId="0" fontId="0" fillId="7" borderId="0" xfId="0" applyFill="1" applyAlignment="1">
      <alignment horizontal="right"/>
    </xf>
    <xf numFmtId="0" fontId="0" fillId="2" borderId="0" xfId="0" applyFill="1" applyAlignment="1">
      <alignment horizontal="right"/>
    </xf>
    <xf numFmtId="168" fontId="5" fillId="7" borderId="0" xfId="10067" applyNumberFormat="1" applyFont="1" applyFill="1" applyAlignment="1">
      <alignment horizontal="right" vertical="center" wrapText="1"/>
    </xf>
    <xf numFmtId="168" fontId="9" fillId="7" borderId="2" xfId="10067" applyNumberFormat="1" applyFont="1" applyFill="1" applyBorder="1" applyAlignment="1">
      <alignment horizontal="right" vertical="center" wrapText="1"/>
    </xf>
    <xf numFmtId="168" fontId="5" fillId="0" borderId="0" xfId="10067" applyNumberFormat="1" applyFont="1" applyAlignment="1">
      <alignment horizontal="right" vertical="center" wrapText="1"/>
    </xf>
    <xf numFmtId="168" fontId="9" fillId="0" borderId="2" xfId="10067" applyNumberFormat="1" applyFont="1" applyBorder="1" applyAlignment="1">
      <alignment horizontal="right" vertical="center" wrapText="1"/>
    </xf>
    <xf numFmtId="3" fontId="9" fillId="0" borderId="0" xfId="0" applyNumberFormat="1" applyFont="1" applyFill="1" applyBorder="1" applyAlignment="1">
      <alignment horizontal="right" vertical="center" wrapText="1"/>
    </xf>
    <xf numFmtId="168" fontId="9" fillId="0" borderId="0" xfId="10067" applyNumberFormat="1" applyFont="1" applyBorder="1" applyAlignment="1">
      <alignment horizontal="right" vertical="center" wrapText="1"/>
    </xf>
    <xf numFmtId="168" fontId="9" fillId="0" borderId="0" xfId="10067" applyNumberFormat="1" applyFont="1" applyFill="1" applyBorder="1" applyAlignment="1">
      <alignment horizontal="right" vertical="center" wrapText="1"/>
    </xf>
    <xf numFmtId="0" fontId="5" fillId="0" borderId="0" xfId="0" applyFont="1" applyFill="1" applyAlignment="1">
      <alignment horizontal="right" vertical="center" wrapText="1"/>
    </xf>
    <xf numFmtId="0" fontId="6" fillId="0" borderId="0" xfId="0" applyFont="1" applyAlignment="1">
      <alignment horizontal="right" vertical="top" wrapText="1"/>
    </xf>
    <xf numFmtId="9" fontId="6" fillId="0" borderId="0" xfId="10067" applyFont="1" applyAlignment="1">
      <alignment horizontal="right" vertical="top" wrapText="1"/>
    </xf>
    <xf numFmtId="173" fontId="6" fillId="0" borderId="0" xfId="0" applyNumberFormat="1" applyFont="1" applyAlignment="1">
      <alignment horizontal="right" vertical="top" wrapText="1"/>
    </xf>
    <xf numFmtId="173" fontId="5" fillId="0" borderId="0" xfId="0" applyNumberFormat="1" applyFont="1" applyAlignment="1">
      <alignment horizontal="right" vertical="center" wrapText="1"/>
    </xf>
    <xf numFmtId="173" fontId="38" fillId="0" borderId="1" xfId="0" applyNumberFormat="1" applyFont="1" applyBorder="1" applyAlignment="1">
      <alignment horizontal="right" vertical="center" wrapText="1"/>
    </xf>
    <xf numFmtId="0" fontId="26" fillId="2" borderId="0" xfId="0" applyFont="1" applyFill="1" applyBorder="1" applyAlignment="1">
      <alignment vertical="center"/>
    </xf>
    <xf numFmtId="0" fontId="26" fillId="2" borderId="0" xfId="0" applyFont="1" applyFill="1" applyBorder="1" applyAlignment="1">
      <alignment horizontal="right" vertical="center"/>
    </xf>
    <xf numFmtId="169" fontId="11" fillId="0" borderId="0" xfId="0" applyNumberFormat="1" applyFont="1" applyBorder="1" applyAlignment="1">
      <alignment horizontal="right" vertical="center" wrapText="1"/>
    </xf>
    <xf numFmtId="167" fontId="26" fillId="2" borderId="0" xfId="0" applyNumberFormat="1" applyFont="1" applyFill="1" applyBorder="1" applyAlignment="1">
      <alignment vertical="center"/>
    </xf>
    <xf numFmtId="167" fontId="26" fillId="0" borderId="0" xfId="0" applyNumberFormat="1" applyFont="1" applyFill="1" applyBorder="1" applyAlignment="1">
      <alignment vertical="center"/>
    </xf>
    <xf numFmtId="3" fontId="6" fillId="0" borderId="0" xfId="0" applyNumberFormat="1" applyFont="1" applyAlignment="1">
      <alignment horizontal="right" vertical="top" wrapText="1"/>
    </xf>
    <xf numFmtId="3" fontId="38" fillId="0" borderId="1" xfId="0" applyNumberFormat="1" applyFont="1" applyBorder="1" applyAlignment="1">
      <alignment horizontal="right" vertical="center" wrapText="1"/>
    </xf>
    <xf numFmtId="176" fontId="23" fillId="7" borderId="2" xfId="3" applyNumberFormat="1" applyFont="1" applyFill="1" applyBorder="1" applyAlignment="1">
      <alignment horizontal="right" vertical="center" wrapText="1"/>
    </xf>
    <xf numFmtId="176" fontId="23" fillId="7" borderId="1" xfId="3" applyNumberFormat="1" applyFont="1" applyFill="1" applyBorder="1" applyAlignment="1">
      <alignment horizontal="right" vertical="center" wrapText="1"/>
    </xf>
    <xf numFmtId="0" fontId="19" fillId="0" borderId="0" xfId="0" applyFont="1" applyFill="1" applyBorder="1"/>
    <xf numFmtId="0" fontId="174" fillId="2" borderId="0" xfId="0" applyFont="1" applyFill="1"/>
    <xf numFmtId="176" fontId="12" fillId="2" borderId="0" xfId="0" applyNumberFormat="1" applyFont="1" applyFill="1" applyAlignment="1">
      <alignment vertical="center"/>
    </xf>
    <xf numFmtId="0" fontId="9" fillId="0" borderId="2" xfId="0" applyFont="1" applyFill="1" applyBorder="1" applyAlignment="1">
      <alignment horizontal="left" vertical="center" wrapText="1" indent="1"/>
    </xf>
    <xf numFmtId="3" fontId="11" fillId="0" borderId="1" xfId="0" applyNumberFormat="1" applyFont="1" applyFill="1" applyBorder="1" applyAlignment="1">
      <alignment horizontal="right" vertical="center" wrapText="1"/>
    </xf>
    <xf numFmtId="1" fontId="5" fillId="0" borderId="0" xfId="0" applyNumberFormat="1" applyFont="1" applyAlignment="1">
      <alignment horizontal="right" vertical="center" wrapText="1"/>
    </xf>
    <xf numFmtId="0" fontId="12" fillId="0" borderId="0" xfId="0" applyFont="1" applyFill="1"/>
    <xf numFmtId="3" fontId="5" fillId="0" borderId="0" xfId="0" applyNumberFormat="1" applyFont="1" applyFill="1" applyAlignment="1">
      <alignment horizontal="right" vertical="center" wrapText="1"/>
    </xf>
    <xf numFmtId="3" fontId="6" fillId="10" borderId="0" xfId="0" applyNumberFormat="1" applyFont="1" applyFill="1" applyAlignment="1">
      <alignment horizontal="right" wrapText="1"/>
    </xf>
    <xf numFmtId="0" fontId="11" fillId="0" borderId="7" xfId="0" applyFont="1" applyFill="1" applyBorder="1" applyAlignment="1">
      <alignment horizontal="right" vertical="center" wrapText="1"/>
    </xf>
    <xf numFmtId="176" fontId="11" fillId="0" borderId="2" xfId="3" applyNumberFormat="1" applyFont="1" applyFill="1" applyBorder="1" applyAlignment="1">
      <alignment horizontal="right" vertical="center" wrapText="1"/>
    </xf>
    <xf numFmtId="3" fontId="0" fillId="0" borderId="0" xfId="0" applyNumberFormat="1" applyFill="1"/>
    <xf numFmtId="0" fontId="5" fillId="0" borderId="0" xfId="0" applyFont="1" applyFill="1" applyAlignment="1">
      <alignment vertical="center" wrapText="1"/>
    </xf>
    <xf numFmtId="168" fontId="5" fillId="0" borderId="0" xfId="10067" applyNumberFormat="1" applyFont="1" applyFill="1" applyAlignment="1">
      <alignment horizontal="right" vertical="center" wrapText="1"/>
    </xf>
    <xf numFmtId="176" fontId="10" fillId="2" borderId="0" xfId="0" applyNumberFormat="1" applyFont="1" applyFill="1"/>
    <xf numFmtId="1" fontId="23" fillId="7" borderId="0" xfId="0" applyNumberFormat="1" applyFont="1" applyFill="1" applyAlignment="1">
      <alignment horizontal="right" vertical="center" wrapText="1"/>
    </xf>
    <xf numFmtId="0" fontId="24" fillId="0" borderId="0" xfId="0" applyFont="1" applyFill="1" applyBorder="1"/>
    <xf numFmtId="0" fontId="17" fillId="0" borderId="7" xfId="0" applyFont="1" applyFill="1" applyBorder="1" applyAlignment="1">
      <alignment horizontal="center" vertical="center" wrapText="1"/>
    </xf>
    <xf numFmtId="0" fontId="10" fillId="0" borderId="0" xfId="0" applyFont="1" applyFill="1"/>
    <xf numFmtId="0" fontId="26" fillId="0" borderId="8" xfId="0" applyFont="1" applyFill="1" applyBorder="1" applyAlignment="1">
      <alignment vertical="center"/>
    </xf>
    <xf numFmtId="0" fontId="26" fillId="0" borderId="8" xfId="0" applyFont="1" applyFill="1" applyBorder="1" applyAlignment="1">
      <alignment horizontal="right" vertical="center"/>
    </xf>
    <xf numFmtId="0" fontId="26" fillId="0" borderId="0" xfId="0" applyFont="1" applyFill="1" applyAlignment="1">
      <alignment vertical="center"/>
    </xf>
    <xf numFmtId="0" fontId="5" fillId="0" borderId="0" xfId="0" applyFont="1" applyFill="1" applyAlignment="1">
      <alignment horizontal="left" vertical="center" wrapText="1"/>
    </xf>
    <xf numFmtId="3" fontId="6" fillId="0" borderId="0" xfId="0" applyNumberFormat="1" applyFont="1" applyAlignment="1">
      <alignment horizontal="right" wrapText="1"/>
    </xf>
    <xf numFmtId="0" fontId="174" fillId="5" borderId="0" xfId="0" applyFont="1" applyFill="1"/>
    <xf numFmtId="0" fontId="174" fillId="0" borderId="0" xfId="0" applyFont="1" applyFill="1"/>
    <xf numFmtId="0" fontId="175" fillId="0" borderId="0" xfId="0" applyFont="1" applyAlignment="1">
      <alignment horizontal="left" vertical="center" wrapText="1"/>
    </xf>
    <xf numFmtId="3" fontId="175" fillId="7" borderId="0" xfId="0" applyNumberFormat="1" applyFont="1" applyFill="1" applyAlignment="1">
      <alignment horizontal="right" vertical="center" wrapText="1"/>
    </xf>
    <xf numFmtId="168" fontId="175" fillId="7" borderId="0" xfId="10067" applyNumberFormat="1" applyFont="1" applyFill="1" applyAlignment="1">
      <alignment horizontal="right" vertical="center" wrapText="1"/>
    </xf>
    <xf numFmtId="0" fontId="176" fillId="0" borderId="0" xfId="0" applyFont="1" applyAlignment="1">
      <alignment horizontal="left" vertical="center" wrapText="1"/>
    </xf>
    <xf numFmtId="3" fontId="176" fillId="7" borderId="0" xfId="0" applyNumberFormat="1" applyFont="1" applyFill="1" applyAlignment="1">
      <alignment horizontal="right" vertical="center" wrapText="1"/>
    </xf>
    <xf numFmtId="168" fontId="176" fillId="7" borderId="0" xfId="10067" applyNumberFormat="1" applyFont="1" applyFill="1" applyAlignment="1">
      <alignment horizontal="right" vertical="center" wrapText="1"/>
    </xf>
    <xf numFmtId="0" fontId="19" fillId="2" borderId="0" xfId="0" applyFont="1" applyFill="1"/>
    <xf numFmtId="3" fontId="177" fillId="7" borderId="1" xfId="0" applyNumberFormat="1" applyFont="1" applyFill="1" applyBorder="1" applyAlignment="1">
      <alignment horizontal="right" vertical="center" wrapText="1"/>
    </xf>
    <xf numFmtId="3" fontId="177" fillId="0" borderId="1" xfId="0" applyNumberFormat="1" applyFont="1" applyFill="1" applyBorder="1" applyAlignment="1">
      <alignment horizontal="right" vertical="center" wrapText="1"/>
    </xf>
    <xf numFmtId="168" fontId="177" fillId="0" borderId="1" xfId="10067" applyNumberFormat="1" applyFont="1" applyFill="1" applyBorder="1" applyAlignment="1">
      <alignment horizontal="right" vertical="center" wrapText="1"/>
    </xf>
    <xf numFmtId="168" fontId="11" fillId="0" borderId="1" xfId="10067" applyNumberFormat="1" applyFont="1" applyFill="1" applyBorder="1" applyAlignment="1">
      <alignment horizontal="right" vertical="center" wrapText="1"/>
    </xf>
    <xf numFmtId="168" fontId="177" fillId="7" borderId="1" xfId="10067" applyNumberFormat="1" applyFont="1" applyFill="1" applyBorder="1" applyAlignment="1">
      <alignment horizontal="right" vertical="center" wrapText="1"/>
    </xf>
    <xf numFmtId="3" fontId="175" fillId="0" borderId="0" xfId="0" applyNumberFormat="1" applyFont="1" applyFill="1" applyAlignment="1">
      <alignment horizontal="right" vertical="center" wrapText="1"/>
    </xf>
    <xf numFmtId="3" fontId="176" fillId="0" borderId="0" xfId="0" applyNumberFormat="1" applyFont="1" applyFill="1" applyAlignment="1">
      <alignment horizontal="right" vertical="center" wrapText="1"/>
    </xf>
    <xf numFmtId="168" fontId="175" fillId="0" borderId="0" xfId="10067" applyNumberFormat="1" applyFont="1" applyFill="1" applyAlignment="1">
      <alignment horizontal="right" vertical="center" wrapText="1"/>
    </xf>
    <xf numFmtId="168" fontId="176" fillId="0" borderId="0" xfId="10067" applyNumberFormat="1" applyFont="1" applyFill="1" applyAlignment="1">
      <alignment horizontal="right" vertical="center" wrapText="1"/>
    </xf>
    <xf numFmtId="168" fontId="23" fillId="7" borderId="4" xfId="10067" applyNumberFormat="1" applyFont="1" applyFill="1" applyBorder="1" applyAlignment="1">
      <alignment horizontal="right" vertical="top" wrapText="1"/>
    </xf>
    <xf numFmtId="168" fontId="23" fillId="0" borderId="4" xfId="0" applyNumberFormat="1" applyFont="1" applyFill="1" applyBorder="1" applyAlignment="1">
      <alignment horizontal="right" vertical="top" wrapText="1"/>
    </xf>
    <xf numFmtId="0" fontId="177" fillId="4" borderId="7" xfId="0" applyFont="1" applyFill="1" applyBorder="1" applyAlignment="1">
      <alignment horizontal="left" vertical="center" wrapText="1"/>
    </xf>
    <xf numFmtId="0" fontId="19" fillId="7" borderId="7" xfId="0" applyFont="1" applyFill="1" applyBorder="1" applyAlignment="1">
      <alignment horizontal="right" vertical="center" wrapText="1"/>
    </xf>
    <xf numFmtId="0" fontId="19" fillId="0" borderId="7" xfId="0" applyFont="1" applyFill="1" applyBorder="1" applyAlignment="1">
      <alignment horizontal="right" vertical="center" wrapText="1"/>
    </xf>
    <xf numFmtId="0" fontId="177" fillId="0" borderId="7" xfId="0" applyFont="1" applyFill="1" applyBorder="1" applyAlignment="1">
      <alignment horizontal="right" vertical="center" wrapText="1"/>
    </xf>
    <xf numFmtId="0" fontId="19" fillId="2" borderId="0" xfId="0" applyFont="1" applyFill="1" applyBorder="1" applyAlignment="1">
      <alignment horizontal="left" vertical="center" wrapText="1"/>
    </xf>
    <xf numFmtId="0" fontId="19" fillId="7" borderId="0" xfId="0" applyFont="1" applyFill="1" applyBorder="1" applyAlignment="1">
      <alignment horizontal="right" vertical="center" wrapText="1"/>
    </xf>
    <xf numFmtId="0" fontId="19" fillId="0" borderId="0" xfId="0" applyFont="1" applyFill="1" applyBorder="1" applyAlignment="1">
      <alignment horizontal="right" vertical="center" wrapText="1"/>
    </xf>
    <xf numFmtId="0" fontId="179" fillId="0" borderId="0" xfId="0" applyFont="1" applyBorder="1" applyAlignment="1">
      <alignment horizontal="left" vertical="center" wrapText="1"/>
    </xf>
    <xf numFmtId="0" fontId="179" fillId="7" borderId="0" xfId="0" applyFont="1" applyFill="1" applyBorder="1" applyAlignment="1">
      <alignment horizontal="right" vertical="center" wrapText="1"/>
    </xf>
    <xf numFmtId="0" fontId="179" fillId="0" borderId="0" xfId="0" applyFont="1" applyFill="1" applyBorder="1" applyAlignment="1">
      <alignment horizontal="right" vertical="center" wrapText="1"/>
    </xf>
    <xf numFmtId="0" fontId="177" fillId="0" borderId="1" xfId="0" applyFont="1" applyBorder="1" applyAlignment="1">
      <alignment horizontal="left" vertical="center" wrapText="1"/>
    </xf>
    <xf numFmtId="0" fontId="179" fillId="7" borderId="1" xfId="0" applyFont="1" applyFill="1" applyBorder="1" applyAlignment="1">
      <alignment horizontal="right" vertical="center" wrapText="1"/>
    </xf>
    <xf numFmtId="0" fontId="179" fillId="0" borderId="1" xfId="0" applyFont="1" applyFill="1" applyBorder="1" applyAlignment="1">
      <alignment horizontal="right" vertical="center" wrapText="1"/>
    </xf>
    <xf numFmtId="168" fontId="179" fillId="0" borderId="1" xfId="10067" applyNumberFormat="1" applyFont="1" applyFill="1" applyBorder="1" applyAlignment="1">
      <alignment horizontal="right" vertical="center" wrapText="1"/>
    </xf>
    <xf numFmtId="0" fontId="177" fillId="7" borderId="1" xfId="0" applyFont="1" applyFill="1" applyBorder="1" applyAlignment="1">
      <alignment horizontal="right" vertical="center" wrapText="1"/>
    </xf>
    <xf numFmtId="0" fontId="177" fillId="0" borderId="1" xfId="0" applyFont="1" applyFill="1" applyBorder="1" applyAlignment="1">
      <alignment horizontal="right" vertical="center" wrapText="1"/>
    </xf>
    <xf numFmtId="0" fontId="179" fillId="0" borderId="1" xfId="0" applyFont="1" applyBorder="1" applyAlignment="1">
      <alignment horizontal="left" vertical="center" wrapText="1"/>
    </xf>
    <xf numFmtId="173" fontId="23" fillId="0" borderId="2" xfId="0" applyNumberFormat="1" applyFont="1" applyFill="1" applyBorder="1" applyAlignment="1">
      <alignment horizontal="right" vertical="center" wrapText="1"/>
    </xf>
    <xf numFmtId="168" fontId="11" fillId="0" borderId="2" xfId="10067" applyNumberFormat="1" applyFont="1" applyFill="1" applyBorder="1" applyAlignment="1">
      <alignment horizontal="right" vertical="center" wrapText="1"/>
    </xf>
    <xf numFmtId="168" fontId="23" fillId="0" borderId="0" xfId="10067" applyNumberFormat="1" applyFont="1" applyFill="1" applyAlignment="1">
      <alignment horizontal="right" vertical="center" wrapText="1"/>
    </xf>
    <xf numFmtId="3" fontId="23" fillId="0" borderId="0" xfId="0" applyNumberFormat="1" applyFont="1" applyAlignment="1">
      <alignment horizontal="right" vertical="center" wrapText="1"/>
    </xf>
    <xf numFmtId="168" fontId="9" fillId="0" borderId="2" xfId="10067" applyNumberFormat="1" applyFont="1" applyFill="1" applyBorder="1" applyAlignment="1">
      <alignment horizontal="right" vertical="center" wrapText="1"/>
    </xf>
    <xf numFmtId="0" fontId="175" fillId="0" borderId="9" xfId="0" applyFont="1" applyBorder="1" applyAlignment="1">
      <alignment vertical="center" wrapText="1"/>
    </xf>
    <xf numFmtId="0" fontId="175" fillId="0" borderId="9" xfId="0" applyFont="1" applyBorder="1" applyAlignment="1">
      <alignment horizontal="right" vertical="center" wrapText="1"/>
    </xf>
    <xf numFmtId="168" fontId="175" fillId="0" borderId="9" xfId="10067" applyNumberFormat="1" applyFont="1" applyBorder="1" applyAlignment="1">
      <alignment horizontal="right" vertical="center" wrapText="1"/>
    </xf>
    <xf numFmtId="0" fontId="175" fillId="0" borderId="8" xfId="0" applyFont="1" applyBorder="1" applyAlignment="1">
      <alignment vertical="center" wrapText="1"/>
    </xf>
    <xf numFmtId="3" fontId="175" fillId="0" borderId="8" xfId="0" applyNumberFormat="1" applyFont="1" applyBorder="1" applyAlignment="1">
      <alignment horizontal="right" vertical="center" wrapText="1"/>
    </xf>
    <xf numFmtId="0" fontId="175" fillId="0" borderId="8" xfId="0" applyFont="1" applyBorder="1" applyAlignment="1">
      <alignment horizontal="right" vertical="center" wrapText="1"/>
    </xf>
    <xf numFmtId="168" fontId="175" fillId="0" borderId="8" xfId="10067" applyNumberFormat="1" applyFont="1" applyBorder="1" applyAlignment="1">
      <alignment horizontal="right" vertical="center" wrapText="1"/>
    </xf>
    <xf numFmtId="0" fontId="177" fillId="3" borderId="8" xfId="0" applyFont="1" applyFill="1" applyBorder="1" applyAlignment="1">
      <alignment horizontal="left" vertical="center" wrapText="1"/>
    </xf>
    <xf numFmtId="3" fontId="176" fillId="0" borderId="8" xfId="0" applyNumberFormat="1" applyFont="1" applyBorder="1" applyAlignment="1">
      <alignment horizontal="right" vertical="center" wrapText="1"/>
    </xf>
    <xf numFmtId="168" fontId="176" fillId="0" borderId="8" xfId="10067" applyNumberFormat="1" applyFont="1" applyBorder="1" applyAlignment="1">
      <alignment horizontal="right" vertical="center" wrapText="1"/>
    </xf>
    <xf numFmtId="0" fontId="177" fillId="4" borderId="7" xfId="0" applyFont="1" applyFill="1" applyBorder="1" applyAlignment="1">
      <alignment horizontal="center" vertical="center" wrapText="1"/>
    </xf>
    <xf numFmtId="0" fontId="19" fillId="2" borderId="7" xfId="0" applyFont="1" applyFill="1" applyBorder="1" applyAlignment="1">
      <alignment horizontal="center" vertical="center" wrapText="1"/>
    </xf>
    <xf numFmtId="3" fontId="9" fillId="7" borderId="1" xfId="0" applyNumberFormat="1" applyFont="1" applyFill="1" applyBorder="1" applyAlignment="1">
      <alignment horizontal="right" vertical="center" wrapText="1"/>
    </xf>
    <xf numFmtId="3" fontId="11" fillId="0" borderId="2" xfId="0" applyNumberFormat="1" applyFont="1" applyFill="1" applyBorder="1" applyAlignment="1">
      <alignment horizontal="right" vertical="center" wrapText="1"/>
    </xf>
    <xf numFmtId="176" fontId="23" fillId="0" borderId="0" xfId="0" applyNumberFormat="1" applyFont="1" applyFill="1" applyAlignment="1">
      <alignment horizontal="right" vertical="center" wrapText="1"/>
    </xf>
    <xf numFmtId="0" fontId="23" fillId="0" borderId="0" xfId="0" applyFont="1" applyFill="1" applyAlignment="1">
      <alignment horizontal="right" vertical="center" wrapText="1"/>
    </xf>
    <xf numFmtId="0" fontId="11" fillId="0" borderId="2" xfId="0" applyFont="1" applyFill="1" applyBorder="1" applyAlignment="1">
      <alignment horizontal="right" vertical="center" wrapText="1"/>
    </xf>
    <xf numFmtId="0" fontId="177" fillId="4" borderId="7" xfId="0" applyFont="1" applyFill="1" applyBorder="1" applyAlignment="1">
      <alignment horizontal="right" vertical="center" wrapText="1"/>
    </xf>
    <xf numFmtId="0" fontId="179" fillId="4" borderId="0" xfId="0" applyFont="1" applyFill="1" applyBorder="1" applyAlignment="1">
      <alignment vertical="center" wrapText="1"/>
    </xf>
    <xf numFmtId="0" fontId="179" fillId="4" borderId="0" xfId="0" applyFont="1" applyFill="1" applyBorder="1" applyAlignment="1">
      <alignment horizontal="right" vertical="center" wrapText="1"/>
    </xf>
    <xf numFmtId="0" fontId="177" fillId="0" borderId="5" xfId="0" applyFont="1" applyBorder="1" applyAlignment="1">
      <alignment vertical="center" wrapText="1"/>
    </xf>
    <xf numFmtId="167" fontId="177" fillId="0" borderId="5" xfId="0" applyNumberFormat="1" applyFont="1" applyBorder="1" applyAlignment="1">
      <alignment horizontal="right" vertical="center" wrapText="1"/>
    </xf>
    <xf numFmtId="168" fontId="177" fillId="0" borderId="5" xfId="10067" applyNumberFormat="1" applyFont="1" applyBorder="1" applyAlignment="1">
      <alignment horizontal="right" vertical="center" wrapText="1"/>
    </xf>
    <xf numFmtId="0" fontId="179" fillId="0" borderId="0" xfId="0" applyFont="1" applyBorder="1" applyAlignment="1">
      <alignment horizontal="right" vertical="center" wrapText="1"/>
    </xf>
    <xf numFmtId="168" fontId="179" fillId="0" borderId="0" xfId="10067" applyNumberFormat="1" applyFont="1" applyBorder="1" applyAlignment="1">
      <alignment horizontal="right" vertical="center" wrapText="1"/>
    </xf>
    <xf numFmtId="249" fontId="179" fillId="0" borderId="0" xfId="0" applyNumberFormat="1" applyFont="1" applyFill="1" applyBorder="1" applyAlignment="1">
      <alignment horizontal="right" vertical="center" wrapText="1"/>
    </xf>
    <xf numFmtId="0" fontId="177" fillId="0" borderId="7" xfId="0" applyFont="1" applyBorder="1" applyAlignment="1">
      <alignment horizontal="right" vertical="center" wrapText="1"/>
    </xf>
    <xf numFmtId="0" fontId="179" fillId="2" borderId="0" xfId="0" applyFont="1" applyFill="1" applyAlignment="1">
      <alignment vertical="center"/>
    </xf>
    <xf numFmtId="0" fontId="0" fillId="0" borderId="0" xfId="0" applyFont="1" applyAlignment="1">
      <alignment vertical="center" wrapText="1"/>
    </xf>
    <xf numFmtId="0" fontId="0" fillId="0" borderId="0" xfId="0" applyFont="1" applyAlignment="1">
      <alignment horizontal="right" vertical="center" wrapText="1"/>
    </xf>
    <xf numFmtId="167" fontId="179" fillId="0" borderId="0" xfId="0" applyNumberFormat="1" applyFont="1" applyBorder="1" applyAlignment="1">
      <alignment horizontal="right" vertical="center" wrapText="1"/>
    </xf>
    <xf numFmtId="167" fontId="179" fillId="0" borderId="0" xfId="0" applyNumberFormat="1" applyFont="1" applyFill="1" applyBorder="1" applyAlignment="1">
      <alignment horizontal="right" vertical="center" wrapText="1"/>
    </xf>
    <xf numFmtId="0" fontId="0" fillId="0" borderId="0" xfId="0" applyFont="1" applyFill="1" applyAlignment="1">
      <alignment vertical="center"/>
    </xf>
    <xf numFmtId="0" fontId="179" fillId="0" borderId="0" xfId="0" applyFont="1" applyFill="1" applyAlignment="1">
      <alignment horizontal="right" vertical="center"/>
    </xf>
    <xf numFmtId="0" fontId="179" fillId="0" borderId="0" xfId="0" applyFont="1" applyFill="1" applyAlignment="1">
      <alignment vertical="center"/>
    </xf>
    <xf numFmtId="0" fontId="179" fillId="2" borderId="0" xfId="0" applyFont="1" applyFill="1" applyAlignment="1">
      <alignment horizontal="right" vertical="center"/>
    </xf>
    <xf numFmtId="0" fontId="0" fillId="0" borderId="0" xfId="0" applyFont="1" applyBorder="1" applyAlignment="1">
      <alignment vertical="center" wrapText="1"/>
    </xf>
    <xf numFmtId="0" fontId="177" fillId="2" borderId="7" xfId="0" applyFont="1" applyFill="1" applyBorder="1" applyAlignment="1">
      <alignment horizontal="right" vertical="center" wrapText="1"/>
    </xf>
    <xf numFmtId="0" fontId="177" fillId="2" borderId="0" xfId="0" applyFont="1" applyFill="1" applyBorder="1" applyAlignment="1">
      <alignment horizontal="center" wrapText="1"/>
    </xf>
    <xf numFmtId="0" fontId="177" fillId="2" borderId="0" xfId="0" applyFont="1" applyFill="1" applyBorder="1" applyAlignment="1">
      <alignment horizontal="center" vertical="center" wrapText="1"/>
    </xf>
    <xf numFmtId="0" fontId="179" fillId="2" borderId="0" xfId="0" applyFont="1" applyFill="1" applyBorder="1" applyAlignment="1">
      <alignment horizontal="left" vertical="top" wrapText="1"/>
    </xf>
    <xf numFmtId="3" fontId="179" fillId="0" borderId="0" xfId="0" applyNumberFormat="1" applyFont="1" applyFill="1" applyAlignment="1">
      <alignment horizontal="right" wrapText="1"/>
    </xf>
    <xf numFmtId="0" fontId="12" fillId="0" borderId="1" xfId="0" applyFont="1" applyBorder="1" applyAlignment="1">
      <alignment vertical="center" wrapText="1"/>
    </xf>
    <xf numFmtId="0" fontId="12" fillId="0" borderId="1" xfId="0" applyFont="1" applyFill="1" applyBorder="1" applyAlignment="1">
      <alignment horizontal="right" wrapText="1"/>
    </xf>
    <xf numFmtId="176" fontId="179" fillId="0" borderId="1" xfId="3" applyNumberFormat="1" applyFont="1" applyBorder="1" applyAlignment="1">
      <alignment horizontal="right" wrapText="1"/>
    </xf>
    <xf numFmtId="176" fontId="12" fillId="0" borderId="1" xfId="3" applyNumberFormat="1" applyFont="1" applyBorder="1" applyAlignment="1">
      <alignment horizontal="right" wrapText="1"/>
    </xf>
    <xf numFmtId="0" fontId="19" fillId="0" borderId="7" xfId="0" applyFont="1" applyBorder="1" applyAlignment="1">
      <alignment horizontal="center" vertical="center" wrapText="1"/>
    </xf>
    <xf numFmtId="0" fontId="19" fillId="0" borderId="7" xfId="0" applyFont="1" applyBorder="1" applyAlignment="1">
      <alignment horizontal="right" vertical="center" wrapText="1"/>
    </xf>
    <xf numFmtId="0" fontId="12" fillId="0" borderId="0" xfId="0" applyFont="1" applyAlignment="1">
      <alignment vertical="center" wrapText="1"/>
    </xf>
    <xf numFmtId="0" fontId="12" fillId="0" borderId="0" xfId="0" applyFont="1" applyAlignment="1">
      <alignment horizontal="right" vertical="center" wrapText="1"/>
    </xf>
    <xf numFmtId="0" fontId="12" fillId="0" borderId="1" xfId="0" applyFont="1" applyFill="1" applyBorder="1" applyAlignment="1">
      <alignment vertical="center" wrapText="1"/>
    </xf>
    <xf numFmtId="0" fontId="12" fillId="0" borderId="1" xfId="0" applyFont="1" applyBorder="1" applyAlignment="1">
      <alignment horizontal="center" vertical="center" wrapText="1"/>
    </xf>
    <xf numFmtId="173" fontId="179" fillId="0" borderId="1" xfId="0" applyNumberFormat="1" applyFont="1" applyFill="1" applyBorder="1" applyAlignment="1">
      <alignment horizontal="right" vertical="center" wrapText="1"/>
    </xf>
    <xf numFmtId="2" fontId="179" fillId="0" borderId="1" xfId="0" applyNumberFormat="1" applyFont="1" applyFill="1" applyBorder="1" applyAlignment="1">
      <alignment horizontal="right" vertical="center" wrapText="1"/>
    </xf>
    <xf numFmtId="168" fontId="179" fillId="0" borderId="1" xfId="0" applyNumberFormat="1" applyFont="1" applyFill="1" applyBorder="1" applyAlignment="1">
      <alignment horizontal="right" vertical="center" wrapText="1"/>
    </xf>
    <xf numFmtId="0" fontId="177" fillId="0" borderId="9" xfId="0" applyFont="1" applyBorder="1" applyAlignment="1">
      <alignment horizontal="center" vertical="center" wrapText="1"/>
    </xf>
    <xf numFmtId="0" fontId="177" fillId="0" borderId="7" xfId="0" applyFont="1" applyFill="1" applyBorder="1" applyAlignment="1">
      <alignment horizontal="center" vertical="center" wrapText="1"/>
    </xf>
    <xf numFmtId="0" fontId="177" fillId="0" borderId="8" xfId="0" applyFont="1" applyBorder="1" applyAlignment="1">
      <alignment horizontal="center" vertical="center" wrapText="1"/>
    </xf>
    <xf numFmtId="0" fontId="12" fillId="0" borderId="1" xfId="0" applyFont="1" applyFill="1" applyBorder="1" applyAlignment="1">
      <alignment wrapText="1"/>
    </xf>
    <xf numFmtId="0" fontId="12" fillId="0" borderId="1" xfId="0" applyFont="1" applyBorder="1" applyAlignment="1">
      <alignment horizontal="center" wrapText="1"/>
    </xf>
    <xf numFmtId="176" fontId="179" fillId="0" borderId="1" xfId="3" applyNumberFormat="1" applyFont="1" applyBorder="1" applyAlignment="1">
      <alignment horizontal="center" wrapText="1"/>
    </xf>
    <xf numFmtId="176" fontId="12" fillId="0" borderId="1" xfId="3" applyNumberFormat="1" applyFont="1" applyBorder="1" applyAlignment="1">
      <alignment horizontal="center" wrapText="1"/>
    </xf>
    <xf numFmtId="175" fontId="179" fillId="0" borderId="1" xfId="3" applyNumberFormat="1" applyFont="1" applyBorder="1" applyAlignment="1">
      <alignment horizontal="center" wrapText="1"/>
    </xf>
    <xf numFmtId="175" fontId="12" fillId="0" borderId="1" xfId="3" applyNumberFormat="1" applyFont="1" applyBorder="1" applyAlignment="1">
      <alignment horizontal="center" wrapText="1"/>
    </xf>
    <xf numFmtId="175" fontId="179" fillId="0" borderId="1" xfId="3" applyNumberFormat="1" applyFont="1" applyFill="1" applyBorder="1" applyAlignment="1">
      <alignment horizontal="center" wrapText="1"/>
    </xf>
    <xf numFmtId="176" fontId="179" fillId="0" borderId="1" xfId="3" applyNumberFormat="1" applyFont="1" applyFill="1" applyBorder="1" applyAlignment="1">
      <alignment horizontal="center" wrapText="1"/>
    </xf>
    <xf numFmtId="0" fontId="177" fillId="2" borderId="7" xfId="0" applyFont="1" applyFill="1" applyBorder="1" applyAlignment="1">
      <alignment horizontal="left" vertical="center" wrapText="1"/>
    </xf>
    <xf numFmtId="0" fontId="177" fillId="6" borderId="7" xfId="0" applyFont="1" applyFill="1" applyBorder="1" applyAlignment="1">
      <alignment horizontal="right" vertical="center" wrapText="1"/>
    </xf>
    <xf numFmtId="0" fontId="176" fillId="0" borderId="1" xfId="0" applyFont="1" applyBorder="1" applyAlignment="1">
      <alignment horizontal="left" vertical="center" wrapText="1"/>
    </xf>
    <xf numFmtId="0" fontId="176" fillId="6" borderId="1" xfId="0" applyFont="1" applyFill="1" applyBorder="1" applyAlignment="1">
      <alignment horizontal="right" vertical="center" wrapText="1"/>
    </xf>
    <xf numFmtId="0" fontId="176" fillId="0" borderId="1" xfId="0" applyFont="1" applyBorder="1" applyAlignment="1">
      <alignment horizontal="right" vertical="center" wrapText="1"/>
    </xf>
    <xf numFmtId="3" fontId="175" fillId="6" borderId="1" xfId="0" applyNumberFormat="1" applyFont="1" applyFill="1" applyBorder="1" applyAlignment="1">
      <alignment horizontal="right" vertical="center" wrapText="1"/>
    </xf>
    <xf numFmtId="168" fontId="175" fillId="6" borderId="1" xfId="10067" applyNumberFormat="1" applyFont="1" applyFill="1" applyBorder="1" applyAlignment="1">
      <alignment horizontal="right" vertical="center" wrapText="1"/>
    </xf>
    <xf numFmtId="3" fontId="175" fillId="0" borderId="1" xfId="0" applyNumberFormat="1" applyFont="1" applyFill="1" applyBorder="1" applyAlignment="1">
      <alignment horizontal="right" vertical="center" wrapText="1"/>
    </xf>
    <xf numFmtId="168" fontId="175" fillId="0" borderId="1" xfId="10067" applyNumberFormat="1" applyFont="1" applyFill="1" applyBorder="1" applyAlignment="1">
      <alignment horizontal="right" vertical="center" wrapText="1"/>
    </xf>
    <xf numFmtId="3" fontId="175" fillId="6" borderId="0" xfId="0" applyNumberFormat="1" applyFont="1" applyFill="1" applyAlignment="1">
      <alignment horizontal="right" vertical="center" wrapText="1"/>
    </xf>
    <xf numFmtId="168" fontId="175" fillId="6" borderId="0" xfId="10067" applyNumberFormat="1" applyFont="1" applyFill="1" applyAlignment="1">
      <alignment horizontal="right" vertical="center" wrapText="1"/>
    </xf>
    <xf numFmtId="0" fontId="176" fillId="0" borderId="1" xfId="0" applyFont="1" applyFill="1" applyBorder="1" applyAlignment="1">
      <alignment horizontal="right" vertical="center" wrapText="1"/>
    </xf>
    <xf numFmtId="168" fontId="176" fillId="0" borderId="1" xfId="10067" applyNumberFormat="1" applyFont="1" applyFill="1" applyBorder="1" applyAlignment="1">
      <alignment horizontal="right" vertical="center" wrapText="1"/>
    </xf>
    <xf numFmtId="173" fontId="175" fillId="0" borderId="1" xfId="0" applyNumberFormat="1" applyFont="1" applyBorder="1" applyAlignment="1">
      <alignment horizontal="left" vertical="center" wrapText="1"/>
    </xf>
    <xf numFmtId="3" fontId="175" fillId="6" borderId="0" xfId="0" applyNumberFormat="1" applyFont="1" applyFill="1" applyBorder="1" applyAlignment="1">
      <alignment horizontal="right" vertical="center" wrapText="1"/>
    </xf>
    <xf numFmtId="168" fontId="175" fillId="6" borderId="0" xfId="10067" applyNumberFormat="1" applyFont="1" applyFill="1" applyBorder="1" applyAlignment="1">
      <alignment horizontal="right" vertical="center" wrapText="1"/>
    </xf>
    <xf numFmtId="3" fontId="175" fillId="0" borderId="0" xfId="0" applyNumberFormat="1" applyFont="1" applyFill="1" applyBorder="1" applyAlignment="1">
      <alignment horizontal="right" vertical="center" wrapText="1"/>
    </xf>
    <xf numFmtId="168" fontId="175" fillId="0" borderId="0" xfId="10067" applyNumberFormat="1" applyFont="1" applyFill="1" applyBorder="1" applyAlignment="1">
      <alignment horizontal="right" vertical="center" wrapText="1"/>
    </xf>
    <xf numFmtId="168" fontId="176" fillId="6" borderId="1" xfId="10067" applyNumberFormat="1" applyFont="1" applyFill="1" applyBorder="1" applyAlignment="1">
      <alignment horizontal="right" vertical="center" wrapText="1"/>
    </xf>
    <xf numFmtId="173" fontId="175" fillId="0" borderId="1" xfId="0" applyNumberFormat="1" applyFont="1" applyFill="1" applyBorder="1" applyAlignment="1">
      <alignment horizontal="right" vertical="center" wrapText="1"/>
    </xf>
    <xf numFmtId="167" fontId="179" fillId="6" borderId="0" xfId="0" applyNumberFormat="1" applyFont="1" applyFill="1" applyBorder="1" applyAlignment="1">
      <alignment horizontal="right" vertical="top" wrapText="1"/>
    </xf>
    <xf numFmtId="168" fontId="179" fillId="6" borderId="0" xfId="10067" applyNumberFormat="1" applyFont="1" applyFill="1" applyBorder="1" applyAlignment="1">
      <alignment horizontal="right" vertical="top" wrapText="1"/>
    </xf>
    <xf numFmtId="167" fontId="179" fillId="0" borderId="0" xfId="0" applyNumberFormat="1" applyFont="1" applyFill="1" applyBorder="1" applyAlignment="1">
      <alignment horizontal="right" vertical="top" wrapText="1"/>
    </xf>
    <xf numFmtId="170" fontId="179" fillId="0" borderId="0" xfId="10067" applyNumberFormat="1" applyFont="1" applyFill="1" applyBorder="1" applyAlignment="1">
      <alignment horizontal="right" vertical="top" wrapText="1"/>
    </xf>
    <xf numFmtId="0" fontId="179" fillId="2" borderId="4" xfId="0" applyFont="1" applyFill="1" applyBorder="1" applyAlignment="1">
      <alignment horizontal="left" vertical="top" wrapText="1"/>
    </xf>
    <xf numFmtId="172" fontId="179" fillId="6" borderId="4" xfId="0" applyNumberFormat="1" applyFont="1" applyFill="1" applyBorder="1" applyAlignment="1">
      <alignment horizontal="right" vertical="top" wrapText="1"/>
    </xf>
    <xf numFmtId="248" fontId="175" fillId="90" borderId="5" xfId="10063" applyNumberFormat="1" applyFont="1" applyFill="1" applyBorder="1" applyAlignment="1">
      <alignment horizontal="right" vertical="center"/>
    </xf>
    <xf numFmtId="172" fontId="179" fillId="0" borderId="4" xfId="0" applyNumberFormat="1" applyFont="1" applyFill="1" applyBorder="1" applyAlignment="1">
      <alignment horizontal="right" vertical="top" wrapText="1"/>
    </xf>
    <xf numFmtId="170" fontId="179" fillId="0" borderId="4" xfId="10067" applyNumberFormat="1" applyFont="1" applyFill="1" applyBorder="1" applyAlignment="1">
      <alignment horizontal="right" vertical="top" wrapText="1"/>
    </xf>
    <xf numFmtId="173" fontId="175" fillId="0" borderId="1" xfId="0" applyNumberFormat="1" applyFont="1" applyFill="1" applyBorder="1" applyAlignment="1">
      <alignment horizontal="left" vertical="center" wrapText="1"/>
    </xf>
    <xf numFmtId="177" fontId="175" fillId="6" borderId="1" xfId="0" applyNumberFormat="1" applyFont="1" applyFill="1" applyBorder="1" applyAlignment="1">
      <alignment horizontal="right" vertical="center" wrapText="1"/>
    </xf>
    <xf numFmtId="167" fontId="179" fillId="6" borderId="4" xfId="0" applyNumberFormat="1" applyFont="1" applyFill="1" applyBorder="1" applyAlignment="1">
      <alignment horizontal="right" vertical="top" wrapText="1"/>
    </xf>
    <xf numFmtId="168" fontId="179" fillId="6" borderId="4" xfId="10067" applyNumberFormat="1" applyFont="1" applyFill="1" applyBorder="1" applyAlignment="1">
      <alignment horizontal="right" vertical="top" wrapText="1"/>
    </xf>
    <xf numFmtId="167" fontId="179" fillId="0" borderId="4" xfId="0" applyNumberFormat="1" applyFont="1" applyFill="1" applyBorder="1" applyAlignment="1">
      <alignment horizontal="right" vertical="top" wrapText="1"/>
    </xf>
    <xf numFmtId="168" fontId="179" fillId="0" borderId="4" xfId="10067" applyNumberFormat="1" applyFont="1" applyFill="1" applyBorder="1" applyAlignment="1">
      <alignment horizontal="right" vertical="top" wrapText="1"/>
    </xf>
    <xf numFmtId="0" fontId="177" fillId="2" borderId="0" xfId="0" applyFont="1" applyFill="1" applyBorder="1" applyAlignment="1">
      <alignment horizontal="left" vertical="center"/>
    </xf>
    <xf numFmtId="0" fontId="179" fillId="2" borderId="0" xfId="0" applyFont="1" applyFill="1" applyBorder="1"/>
    <xf numFmtId="0" fontId="179" fillId="2" borderId="0" xfId="0" applyFont="1" applyFill="1" applyBorder="1" applyAlignment="1">
      <alignment horizontal="left"/>
    </xf>
    <xf numFmtId="0" fontId="178" fillId="2" borderId="6" xfId="0" applyFont="1" applyFill="1" applyBorder="1" applyAlignment="1">
      <alignment horizontal="left" vertical="top" wrapText="1"/>
    </xf>
    <xf numFmtId="0" fontId="178" fillId="6" borderId="6" xfId="0" applyFont="1" applyFill="1" applyBorder="1" applyAlignment="1">
      <alignment horizontal="right" vertical="top" wrapText="1"/>
    </xf>
    <xf numFmtId="0" fontId="178" fillId="2" borderId="6" xfId="0" applyFont="1" applyFill="1" applyBorder="1" applyAlignment="1">
      <alignment horizontal="right" vertical="top" wrapText="1"/>
    </xf>
    <xf numFmtId="167" fontId="179" fillId="2" borderId="4" xfId="0" applyNumberFormat="1" applyFont="1" applyFill="1" applyBorder="1" applyAlignment="1">
      <alignment horizontal="right" vertical="top" wrapText="1"/>
    </xf>
    <xf numFmtId="168" fontId="179" fillId="2" borderId="4" xfId="10067" applyNumberFormat="1" applyFont="1" applyFill="1" applyBorder="1" applyAlignment="1">
      <alignment horizontal="right" vertical="top" wrapText="1"/>
    </xf>
    <xf numFmtId="0" fontId="179" fillId="2" borderId="3" xfId="0" applyFont="1" applyFill="1" applyBorder="1" applyAlignment="1">
      <alignment horizontal="left" vertical="top" wrapText="1"/>
    </xf>
    <xf numFmtId="167" fontId="179" fillId="6" borderId="3" xfId="0" applyNumberFormat="1" applyFont="1" applyFill="1" applyBorder="1" applyAlignment="1">
      <alignment horizontal="right" vertical="top" wrapText="1"/>
    </xf>
    <xf numFmtId="168" fontId="179" fillId="2" borderId="3" xfId="10067" applyNumberFormat="1" applyFont="1" applyFill="1" applyBorder="1" applyAlignment="1">
      <alignment horizontal="right" vertical="top" wrapText="1"/>
    </xf>
    <xf numFmtId="167" fontId="179" fillId="2" borderId="0" xfId="0" applyNumberFormat="1" applyFont="1" applyFill="1" applyBorder="1" applyAlignment="1">
      <alignment horizontal="right" vertical="top" wrapText="1"/>
    </xf>
    <xf numFmtId="168" fontId="179" fillId="2" borderId="0" xfId="10067" applyNumberFormat="1" applyFont="1" applyFill="1" applyBorder="1" applyAlignment="1">
      <alignment horizontal="right" vertical="top" wrapText="1"/>
    </xf>
    <xf numFmtId="167" fontId="179" fillId="0" borderId="3" xfId="0" applyNumberFormat="1" applyFont="1" applyFill="1" applyBorder="1" applyAlignment="1">
      <alignment horizontal="right" vertical="top" wrapText="1"/>
    </xf>
    <xf numFmtId="0" fontId="179" fillId="2" borderId="0" xfId="0" applyFont="1" applyFill="1" applyBorder="1" applyAlignment="1">
      <alignment horizontal="left" vertical="top" wrapText="1" indent="1"/>
    </xf>
    <xf numFmtId="0" fontId="179" fillId="2" borderId="4" xfId="0" applyFont="1" applyFill="1" applyBorder="1" applyAlignment="1">
      <alignment horizontal="left" vertical="top" wrapText="1" indent="1"/>
    </xf>
    <xf numFmtId="0" fontId="177" fillId="2" borderId="4" xfId="0" applyFont="1" applyFill="1" applyBorder="1" applyAlignment="1">
      <alignment horizontal="left" vertical="top" wrapText="1"/>
    </xf>
    <xf numFmtId="167" fontId="177" fillId="6" borderId="4" xfId="0" applyNumberFormat="1" applyFont="1" applyFill="1" applyBorder="1" applyAlignment="1">
      <alignment horizontal="right" vertical="top" wrapText="1"/>
    </xf>
    <xf numFmtId="168" fontId="177" fillId="2" borderId="4" xfId="10067" applyNumberFormat="1" applyFont="1" applyFill="1" applyBorder="1" applyAlignment="1">
      <alignment horizontal="right" vertical="top" wrapText="1"/>
    </xf>
    <xf numFmtId="167" fontId="177" fillId="0" borderId="4" xfId="0" applyNumberFormat="1" applyFont="1" applyFill="1" applyBorder="1" applyAlignment="1">
      <alignment horizontal="right" vertical="top" wrapText="1"/>
    </xf>
    <xf numFmtId="0" fontId="179" fillId="2" borderId="0" xfId="0" applyFont="1" applyFill="1"/>
    <xf numFmtId="0" fontId="179" fillId="2" borderId="0" xfId="0" applyFont="1" applyFill="1" applyBorder="1" applyAlignment="1">
      <alignment horizontal="left" vertical="center"/>
    </xf>
    <xf numFmtId="0" fontId="179" fillId="2" borderId="0" xfId="0" applyFont="1" applyFill="1" applyAlignment="1">
      <alignment horizontal="left" vertical="center"/>
    </xf>
    <xf numFmtId="168" fontId="177" fillId="6" borderId="4" xfId="10067" applyNumberFormat="1" applyFont="1" applyFill="1" applyBorder="1" applyAlignment="1">
      <alignment horizontal="right" vertical="top" wrapText="1"/>
    </xf>
    <xf numFmtId="168" fontId="179" fillId="6" borderId="3" xfId="10067" applyNumberFormat="1" applyFont="1" applyFill="1" applyBorder="1" applyAlignment="1">
      <alignment horizontal="right" vertical="top" wrapText="1"/>
    </xf>
    <xf numFmtId="0" fontId="179" fillId="2" borderId="5" xfId="0" applyFont="1" applyFill="1" applyBorder="1" applyAlignment="1">
      <alignment horizontal="left" vertical="top" wrapText="1"/>
    </xf>
    <xf numFmtId="0" fontId="177" fillId="2" borderId="5" xfId="0" applyFont="1" applyFill="1" applyBorder="1" applyAlignment="1">
      <alignment horizontal="left" vertical="top" wrapText="1"/>
    </xf>
    <xf numFmtId="169" fontId="177" fillId="6" borderId="5" xfId="0" applyNumberFormat="1" applyFont="1" applyFill="1" applyBorder="1" applyAlignment="1">
      <alignment horizontal="right" vertical="top" wrapText="1"/>
    </xf>
    <xf numFmtId="248" fontId="176" fillId="90" borderId="5" xfId="10063" applyNumberFormat="1" applyFont="1" applyFill="1" applyBorder="1" applyAlignment="1">
      <alignment horizontal="right" vertical="center"/>
    </xf>
    <xf numFmtId="169" fontId="177" fillId="2" borderId="5" xfId="0" applyNumberFormat="1" applyFont="1" applyFill="1" applyBorder="1" applyAlignment="1">
      <alignment horizontal="right" vertical="top" wrapText="1"/>
    </xf>
    <xf numFmtId="171" fontId="177" fillId="2" borderId="5" xfId="10067" applyNumberFormat="1" applyFont="1" applyFill="1" applyBorder="1" applyAlignment="1">
      <alignment horizontal="right" vertical="top" wrapText="1"/>
    </xf>
    <xf numFmtId="168" fontId="177" fillId="0" borderId="4" xfId="10067" applyNumberFormat="1" applyFont="1" applyFill="1" applyBorder="1" applyAlignment="1">
      <alignment horizontal="right" vertical="top" wrapText="1"/>
    </xf>
    <xf numFmtId="168" fontId="179" fillId="0" borderId="3" xfId="10067" applyNumberFormat="1" applyFont="1" applyFill="1" applyBorder="1" applyAlignment="1">
      <alignment horizontal="right" vertical="top" wrapText="1"/>
    </xf>
    <xf numFmtId="168" fontId="179" fillId="0" borderId="0" xfId="10067" applyNumberFormat="1" applyFont="1" applyFill="1" applyBorder="1" applyAlignment="1">
      <alignment horizontal="right" vertical="top" wrapText="1"/>
    </xf>
    <xf numFmtId="0" fontId="177" fillId="2" borderId="0" xfId="0" applyFont="1" applyFill="1" applyBorder="1" applyAlignment="1">
      <alignment horizontal="left" vertical="top" wrapText="1"/>
    </xf>
    <xf numFmtId="167" fontId="177" fillId="6" borderId="0" xfId="0" applyNumberFormat="1" applyFont="1" applyFill="1" applyBorder="1" applyAlignment="1">
      <alignment horizontal="right" vertical="top" wrapText="1"/>
    </xf>
    <xf numFmtId="168" fontId="177" fillId="2" borderId="0" xfId="10067" applyNumberFormat="1" applyFont="1" applyFill="1" applyBorder="1" applyAlignment="1">
      <alignment horizontal="right" vertical="top" wrapText="1"/>
    </xf>
    <xf numFmtId="167" fontId="177" fillId="0" borderId="0" xfId="0" applyNumberFormat="1" applyFont="1" applyFill="1" applyBorder="1" applyAlignment="1">
      <alignment horizontal="right" vertical="top" wrapText="1"/>
    </xf>
    <xf numFmtId="168" fontId="177" fillId="6" borderId="0" xfId="10067" applyNumberFormat="1" applyFont="1" applyFill="1" applyBorder="1" applyAlignment="1">
      <alignment horizontal="right" vertical="top" wrapText="1"/>
    </xf>
    <xf numFmtId="0" fontId="179" fillId="0" borderId="0" xfId="0" applyFont="1"/>
    <xf numFmtId="169" fontId="179" fillId="6" borderId="0" xfId="0" applyNumberFormat="1" applyFont="1" applyFill="1" applyBorder="1" applyAlignment="1">
      <alignment horizontal="right" vertical="top" wrapText="1"/>
    </xf>
    <xf numFmtId="169" fontId="179" fillId="2" borderId="0" xfId="0" applyNumberFormat="1" applyFont="1" applyFill="1" applyBorder="1" applyAlignment="1">
      <alignment horizontal="right" vertical="top" wrapText="1"/>
    </xf>
    <xf numFmtId="248" fontId="175" fillId="0" borderId="0" xfId="10063" applyNumberFormat="1" applyFont="1" applyFill="1" applyBorder="1" applyAlignment="1">
      <alignment horizontal="right" vertical="center"/>
    </xf>
    <xf numFmtId="169" fontId="179" fillId="6" borderId="4" xfId="0" applyNumberFormat="1" applyFont="1" applyFill="1" applyBorder="1" applyAlignment="1">
      <alignment horizontal="right" vertical="top" wrapText="1"/>
    </xf>
    <xf numFmtId="169" fontId="179" fillId="2" borderId="4" xfId="0" applyNumberFormat="1" applyFont="1" applyFill="1" applyBorder="1" applyAlignment="1">
      <alignment horizontal="right" vertical="top" wrapText="1"/>
    </xf>
    <xf numFmtId="248" fontId="175" fillId="0" borderId="4" xfId="10063" applyNumberFormat="1" applyFont="1" applyFill="1" applyBorder="1" applyAlignment="1">
      <alignment horizontal="right" vertical="center"/>
    </xf>
    <xf numFmtId="167" fontId="179" fillId="6" borderId="5" xfId="0" applyNumberFormat="1" applyFont="1" applyFill="1" applyBorder="1" applyAlignment="1">
      <alignment horizontal="right" vertical="top" wrapText="1"/>
    </xf>
    <xf numFmtId="167" fontId="179" fillId="2" borderId="5" xfId="0" applyNumberFormat="1" applyFont="1" applyFill="1" applyBorder="1" applyAlignment="1">
      <alignment horizontal="right" vertical="top" wrapText="1"/>
    </xf>
    <xf numFmtId="3" fontId="175" fillId="0" borderId="1" xfId="0" applyNumberFormat="1" applyFont="1" applyBorder="1" applyAlignment="1">
      <alignment horizontal="right" vertical="center" wrapText="1"/>
    </xf>
    <xf numFmtId="168" fontId="177" fillId="6" borderId="7" xfId="0" applyNumberFormat="1" applyFont="1" applyFill="1" applyBorder="1" applyAlignment="1">
      <alignment horizontal="right" vertical="center" wrapText="1"/>
    </xf>
    <xf numFmtId="168" fontId="178" fillId="6" borderId="6" xfId="0" applyNumberFormat="1" applyFont="1" applyFill="1" applyBorder="1" applyAlignment="1">
      <alignment horizontal="right" vertical="top" wrapText="1"/>
    </xf>
    <xf numFmtId="170" fontId="179" fillId="0" borderId="5" xfId="10067" applyNumberFormat="1" applyFont="1" applyFill="1" applyBorder="1" applyAlignment="1">
      <alignment horizontal="right" vertical="top" wrapText="1"/>
    </xf>
    <xf numFmtId="173" fontId="175" fillId="0" borderId="1" xfId="0" applyNumberFormat="1" applyFont="1" applyBorder="1" applyAlignment="1">
      <alignment horizontal="left" vertical="center" wrapText="1" indent="1"/>
    </xf>
    <xf numFmtId="168" fontId="177" fillId="0" borderId="0" xfId="10067" applyNumberFormat="1" applyFont="1" applyFill="1" applyBorder="1" applyAlignment="1">
      <alignment horizontal="right" vertical="top" wrapText="1"/>
    </xf>
    <xf numFmtId="0" fontId="179" fillId="3" borderId="1" xfId="0" applyFont="1" applyFill="1" applyBorder="1" applyAlignment="1">
      <alignment horizontal="left" vertical="center" wrapText="1"/>
    </xf>
    <xf numFmtId="3" fontId="179" fillId="6" borderId="2" xfId="0" applyNumberFormat="1" applyFont="1" applyFill="1" applyBorder="1" applyAlignment="1">
      <alignment horizontal="right" vertical="center" wrapText="1"/>
    </xf>
    <xf numFmtId="168" fontId="179" fillId="6" borderId="2" xfId="10067" applyNumberFormat="1" applyFont="1" applyFill="1" applyBorder="1" applyAlignment="1">
      <alignment horizontal="right" vertical="center" wrapText="1"/>
    </xf>
    <xf numFmtId="3" fontId="179" fillId="0" borderId="2" xfId="0" applyNumberFormat="1" applyFont="1" applyFill="1" applyBorder="1" applyAlignment="1">
      <alignment horizontal="right" vertical="center" wrapText="1"/>
    </xf>
    <xf numFmtId="168" fontId="179" fillId="0" borderId="2" xfId="10067" applyNumberFormat="1" applyFont="1" applyFill="1" applyBorder="1" applyAlignment="1">
      <alignment horizontal="right" vertical="center" wrapText="1"/>
    </xf>
    <xf numFmtId="0" fontId="179" fillId="3" borderId="0" xfId="0" applyFont="1" applyFill="1" applyAlignment="1">
      <alignment horizontal="left" vertical="center" wrapText="1"/>
    </xf>
    <xf numFmtId="3" fontId="179" fillId="6" borderId="0" xfId="0" applyNumberFormat="1" applyFont="1" applyFill="1" applyAlignment="1">
      <alignment horizontal="right" vertical="center" wrapText="1"/>
    </xf>
    <xf numFmtId="168" fontId="179" fillId="6" borderId="0" xfId="10067" applyNumberFormat="1" applyFont="1" applyFill="1" applyAlignment="1">
      <alignment horizontal="right" vertical="center" wrapText="1"/>
    </xf>
    <xf numFmtId="3" fontId="179" fillId="3" borderId="0" xfId="0" applyNumberFormat="1" applyFont="1" applyFill="1" applyAlignment="1">
      <alignment horizontal="right" vertical="center" wrapText="1"/>
    </xf>
    <xf numFmtId="168" fontId="179" fillId="0" borderId="0" xfId="10067" applyNumberFormat="1" applyFont="1" applyFill="1" applyAlignment="1">
      <alignment horizontal="right" vertical="center" wrapText="1"/>
    </xf>
    <xf numFmtId="1" fontId="179" fillId="6" borderId="0" xfId="0" applyNumberFormat="1" applyFont="1" applyFill="1" applyAlignment="1">
      <alignment horizontal="right" vertical="center" wrapText="1"/>
    </xf>
    <xf numFmtId="1" fontId="179" fillId="3" borderId="0" xfId="0" applyNumberFormat="1" applyFont="1" applyFill="1" applyAlignment="1">
      <alignment horizontal="right" vertical="center" wrapText="1"/>
    </xf>
    <xf numFmtId="0" fontId="179" fillId="3" borderId="2" xfId="0" applyFont="1" applyFill="1" applyBorder="1" applyAlignment="1">
      <alignment horizontal="right" vertical="center" wrapText="1"/>
    </xf>
    <xf numFmtId="0" fontId="179" fillId="6" borderId="1" xfId="0" applyFont="1" applyFill="1" applyBorder="1" applyAlignment="1">
      <alignment horizontal="right" vertical="center" wrapText="1"/>
    </xf>
    <xf numFmtId="168" fontId="179" fillId="6" borderId="1" xfId="10067" applyNumberFormat="1" applyFont="1" applyFill="1" applyBorder="1" applyAlignment="1">
      <alignment horizontal="right" vertical="center" wrapText="1"/>
    </xf>
    <xf numFmtId="0" fontId="179" fillId="3" borderId="1" xfId="0" applyFont="1" applyFill="1" applyBorder="1" applyAlignment="1">
      <alignment horizontal="right" vertical="center" wrapText="1"/>
    </xf>
    <xf numFmtId="3" fontId="179" fillId="6" borderId="1" xfId="0" applyNumberFormat="1" applyFont="1" applyFill="1" applyBorder="1" applyAlignment="1">
      <alignment horizontal="right" vertical="center" wrapText="1"/>
    </xf>
    <xf numFmtId="3" fontId="179" fillId="3" borderId="1" xfId="0" applyNumberFormat="1" applyFont="1" applyFill="1" applyBorder="1" applyAlignment="1">
      <alignment horizontal="right" vertical="center" wrapText="1"/>
    </xf>
    <xf numFmtId="167" fontId="175" fillId="6" borderId="0" xfId="0" applyNumberFormat="1" applyFont="1" applyFill="1" applyBorder="1" applyAlignment="1">
      <alignment horizontal="right" vertical="top" wrapText="1"/>
    </xf>
    <xf numFmtId="167" fontId="175" fillId="2" borderId="0" xfId="0" applyNumberFormat="1" applyFont="1" applyFill="1" applyBorder="1" applyAlignment="1">
      <alignment horizontal="right" vertical="top" wrapText="1"/>
    </xf>
    <xf numFmtId="0" fontId="179" fillId="3" borderId="2" xfId="0" applyFont="1" applyFill="1" applyBorder="1" applyAlignment="1">
      <alignment horizontal="left" vertical="center" wrapText="1"/>
    </xf>
    <xf numFmtId="1" fontId="179" fillId="3" borderId="2" xfId="0" applyNumberFormat="1" applyFont="1" applyFill="1" applyBorder="1" applyAlignment="1">
      <alignment horizontal="right" vertical="center" wrapText="1"/>
    </xf>
    <xf numFmtId="0" fontId="179" fillId="0" borderId="2" xfId="0" applyFont="1" applyFill="1" applyBorder="1" applyAlignment="1">
      <alignment horizontal="right" vertical="center" wrapText="1"/>
    </xf>
    <xf numFmtId="0" fontId="179" fillId="3" borderId="0" xfId="0" applyFont="1" applyFill="1" applyAlignment="1">
      <alignment horizontal="left" vertical="center" wrapText="1" indent="1"/>
    </xf>
    <xf numFmtId="0" fontId="179" fillId="3" borderId="1" xfId="0" applyFont="1" applyFill="1" applyBorder="1" applyAlignment="1">
      <alignment horizontal="left" vertical="center" wrapText="1" indent="1"/>
    </xf>
    <xf numFmtId="173" fontId="179" fillId="6" borderId="1" xfId="0" applyNumberFormat="1" applyFont="1" applyFill="1" applyBorder="1" applyAlignment="1">
      <alignment horizontal="right" vertical="center" wrapText="1"/>
    </xf>
    <xf numFmtId="0" fontId="178" fillId="0" borderId="6" xfId="0" applyFont="1" applyFill="1" applyBorder="1" applyAlignment="1">
      <alignment horizontal="right" vertical="top" wrapText="1"/>
    </xf>
    <xf numFmtId="173" fontId="179" fillId="3" borderId="2" xfId="0" applyNumberFormat="1" applyFont="1" applyFill="1" applyBorder="1" applyAlignment="1">
      <alignment horizontal="right" vertical="center" wrapText="1"/>
    </xf>
    <xf numFmtId="0" fontId="175" fillId="2" borderId="0" xfId="0" applyFont="1" applyFill="1" applyBorder="1" applyAlignment="1">
      <alignment horizontal="left" vertical="top" wrapText="1" indent="1"/>
    </xf>
    <xf numFmtId="0" fontId="179" fillId="6" borderId="1" xfId="0" applyFont="1" applyFill="1" applyBorder="1" applyAlignment="1">
      <alignment horizontal="left" vertical="center" wrapText="1"/>
    </xf>
    <xf numFmtId="3" fontId="176" fillId="6" borderId="1" xfId="0" applyNumberFormat="1" applyFont="1" applyFill="1" applyBorder="1" applyAlignment="1">
      <alignment horizontal="right" vertical="center" wrapText="1"/>
    </xf>
    <xf numFmtId="3" fontId="176" fillId="0" borderId="1" xfId="0" applyNumberFormat="1" applyFont="1" applyFill="1" applyBorder="1" applyAlignment="1">
      <alignment horizontal="right" vertical="center" wrapText="1"/>
    </xf>
    <xf numFmtId="173" fontId="176" fillId="0" borderId="1" xfId="0" applyNumberFormat="1" applyFont="1" applyBorder="1" applyAlignment="1">
      <alignment horizontal="left" vertical="center" wrapText="1"/>
    </xf>
    <xf numFmtId="167" fontId="23" fillId="2" borderId="0" xfId="0" applyNumberFormat="1" applyFont="1" applyFill="1" applyBorder="1" applyAlignment="1">
      <alignment horizontal="right"/>
    </xf>
    <xf numFmtId="0" fontId="7" fillId="5" borderId="0" xfId="0" applyFont="1" applyFill="1" applyAlignment="1">
      <alignment horizontal="left" vertical="center" wrapText="1"/>
    </xf>
    <xf numFmtId="0" fontId="8" fillId="5" borderId="0" xfId="0" applyFont="1" applyFill="1" applyAlignment="1">
      <alignment horizontal="left" vertical="center"/>
    </xf>
    <xf numFmtId="0" fontId="16" fillId="2" borderId="0" xfId="0" applyFont="1" applyFill="1" applyAlignment="1">
      <alignment horizontal="left" vertical="center"/>
    </xf>
    <xf numFmtId="0" fontId="12" fillId="2" borderId="0" xfId="0" applyFont="1" applyFill="1" applyBorder="1" applyAlignment="1">
      <alignment horizontal="left" vertical="center" wrapText="1"/>
    </xf>
    <xf numFmtId="0" fontId="3" fillId="5" borderId="0" xfId="1" applyFont="1" applyFill="1" applyAlignment="1">
      <alignment horizontal="center"/>
    </xf>
    <xf numFmtId="0" fontId="13" fillId="2" borderId="0" xfId="0" applyFont="1" applyFill="1" applyBorder="1" applyAlignment="1">
      <alignment horizontal="left" vertical="center"/>
    </xf>
    <xf numFmtId="0" fontId="16" fillId="0" borderId="0" xfId="0" applyFont="1" applyFill="1" applyBorder="1" applyAlignment="1">
      <alignment horizontal="left" vertical="center"/>
    </xf>
    <xf numFmtId="0" fontId="19" fillId="2" borderId="0" xfId="0" applyFont="1" applyFill="1" applyBorder="1" applyAlignment="1">
      <alignment horizontal="center"/>
    </xf>
    <xf numFmtId="0" fontId="17" fillId="0" borderId="0" xfId="0" applyFont="1" applyFill="1" applyBorder="1" applyAlignment="1">
      <alignment horizontal="center"/>
    </xf>
    <xf numFmtId="0" fontId="17" fillId="2" borderId="0" xfId="0" applyFont="1" applyFill="1" applyBorder="1" applyAlignment="1">
      <alignment horizontal="center"/>
    </xf>
    <xf numFmtId="0" fontId="33" fillId="2" borderId="0" xfId="0" applyFont="1" applyFill="1" applyBorder="1" applyAlignment="1">
      <alignment horizontal="left" vertical="center"/>
    </xf>
    <xf numFmtId="0" fontId="3" fillId="5" borderId="0" xfId="1" applyFont="1" applyFill="1" applyAlignment="1" applyProtection="1">
      <alignment horizontal="center" vertical="center"/>
    </xf>
    <xf numFmtId="0" fontId="177" fillId="0" borderId="8" xfId="0" applyFont="1" applyFill="1" applyBorder="1" applyAlignment="1">
      <alignment horizontal="center" vertical="center" wrapText="1"/>
    </xf>
    <xf numFmtId="0" fontId="177" fillId="0" borderId="7" xfId="0" applyFont="1" applyBorder="1" applyAlignment="1">
      <alignment horizontal="center" vertical="center" wrapText="1"/>
    </xf>
    <xf numFmtId="0" fontId="177" fillId="0" borderId="7" xfId="0" applyFont="1" applyFill="1" applyBorder="1" applyAlignment="1">
      <alignment horizontal="center" vertical="center" wrapText="1"/>
    </xf>
    <xf numFmtId="0" fontId="3" fillId="5" borderId="0" xfId="1" applyFont="1" applyFill="1" applyAlignment="1" applyProtection="1">
      <alignment horizontal="center"/>
    </xf>
    <xf numFmtId="0" fontId="14" fillId="2" borderId="0" xfId="0" applyFont="1" applyFill="1" applyAlignment="1">
      <alignment horizontal="left" vertical="top" wrapText="1"/>
    </xf>
    <xf numFmtId="0" fontId="13" fillId="2" borderId="0" xfId="0" applyFont="1" applyFill="1" applyAlignment="1">
      <alignment horizontal="left" vertical="center"/>
    </xf>
  </cellXfs>
  <cellStyles count="11425">
    <cellStyle name="_x000d__x000a_JournalTemplate=C:\COMFO\CTALK\JOURSTD.TPL_x000d__x000a_LbStateAddress=3 3 0 251 1 89 2 311_x000d__x000a_LbStateJou" xfId="9934"/>
    <cellStyle name="_Calculo Plan estrategico Inorgánico nuevo_con mgn GGCC" xfId="2188"/>
    <cellStyle name="_Consumos_Medios" xfId="502"/>
    <cellStyle name="_Consumos_Medios 10" xfId="758"/>
    <cellStyle name="_Consumos_Medios 10 2" xfId="2781"/>
    <cellStyle name="_Consumos_Medios 10 3" xfId="2782"/>
    <cellStyle name="_Consumos_Medios 10 4" xfId="2783"/>
    <cellStyle name="_Consumos_Medios 11" xfId="759"/>
    <cellStyle name="_Consumos_Medios 11 2" xfId="2784"/>
    <cellStyle name="_Consumos_Medios 11 3" xfId="2785"/>
    <cellStyle name="_Consumos_Medios 11 4" xfId="2786"/>
    <cellStyle name="_Consumos_Medios 12" xfId="760"/>
    <cellStyle name="_Consumos_Medios 12 2" xfId="2787"/>
    <cellStyle name="_Consumos_Medios 12 3" xfId="2788"/>
    <cellStyle name="_Consumos_Medios 12 4" xfId="2789"/>
    <cellStyle name="_Consumos_Medios 13" xfId="2790"/>
    <cellStyle name="_Consumos_Medios 13 2" xfId="2791"/>
    <cellStyle name="_Consumos_Medios 13 3" xfId="2792"/>
    <cellStyle name="_Consumos_Medios 13 4" xfId="2793"/>
    <cellStyle name="_Consumos_Medios 14" xfId="2794"/>
    <cellStyle name="_Consumos_Medios 14 2" xfId="2795"/>
    <cellStyle name="_Consumos_Medios 14 3" xfId="2796"/>
    <cellStyle name="_Consumos_Medios 14 4" xfId="2797"/>
    <cellStyle name="_Consumos_Medios 15" xfId="2798"/>
    <cellStyle name="_Consumos_Medios 15 2" xfId="2799"/>
    <cellStyle name="_Consumos_Medios 15 3" xfId="2800"/>
    <cellStyle name="_Consumos_Medios 15 4" xfId="2801"/>
    <cellStyle name="_Consumos_Medios 16" xfId="2802"/>
    <cellStyle name="_Consumos_Medios 16 2" xfId="2803"/>
    <cellStyle name="_Consumos_Medios 16 3" xfId="2804"/>
    <cellStyle name="_Consumos_Medios 16 4" xfId="2805"/>
    <cellStyle name="_Consumos_Medios 17" xfId="2806"/>
    <cellStyle name="_Consumos_Medios 17 2" xfId="2807"/>
    <cellStyle name="_Consumos_Medios 17 3" xfId="2808"/>
    <cellStyle name="_Consumos_Medios 17 4" xfId="2809"/>
    <cellStyle name="_Consumos_Medios 18" xfId="2810"/>
    <cellStyle name="_Consumos_Medios 18 2" xfId="2811"/>
    <cellStyle name="_Consumos_Medios 18 3" xfId="2812"/>
    <cellStyle name="_Consumos_Medios 18 4" xfId="2813"/>
    <cellStyle name="_Consumos_Medios 19" xfId="2814"/>
    <cellStyle name="_Consumos_Medios 19 2" xfId="2815"/>
    <cellStyle name="_Consumos_Medios 19 3" xfId="2816"/>
    <cellStyle name="_Consumos_Medios 19 4" xfId="2817"/>
    <cellStyle name="_Consumos_Medios 2" xfId="761"/>
    <cellStyle name="_Consumos_Medios 2 2" xfId="2818"/>
    <cellStyle name="_Consumos_Medios 2 3" xfId="2819"/>
    <cellStyle name="_Consumos_Medios 2 4" xfId="2820"/>
    <cellStyle name="_Consumos_Medios 20" xfId="2821"/>
    <cellStyle name="_Consumos_Medios 20 2" xfId="2822"/>
    <cellStyle name="_Consumos_Medios 21" xfId="2823"/>
    <cellStyle name="_Consumos_Medios 21 2" xfId="2824"/>
    <cellStyle name="_Consumos_Medios 22" xfId="2825"/>
    <cellStyle name="_Consumos_Medios 22 2" xfId="2826"/>
    <cellStyle name="_Consumos_Medios 23" xfId="2827"/>
    <cellStyle name="_Consumos_Medios 23 2" xfId="2828"/>
    <cellStyle name="_Consumos_Medios 24" xfId="2829"/>
    <cellStyle name="_Consumos_Medios 24 2" xfId="2830"/>
    <cellStyle name="_Consumos_Medios 25" xfId="2831"/>
    <cellStyle name="_Consumos_Medios 25 2" xfId="2832"/>
    <cellStyle name="_Consumos_Medios 26" xfId="2833"/>
    <cellStyle name="_Consumos_Medios 26 2" xfId="2834"/>
    <cellStyle name="_Consumos_Medios 27" xfId="2835"/>
    <cellStyle name="_Consumos_Medios 27 2" xfId="2836"/>
    <cellStyle name="_Consumos_Medios 28" xfId="2837"/>
    <cellStyle name="_Consumos_Medios 28 2" xfId="2838"/>
    <cellStyle name="_Consumos_Medios 29" xfId="2839"/>
    <cellStyle name="_Consumos_Medios 29 2" xfId="2840"/>
    <cellStyle name="_Consumos_Medios 3" xfId="762"/>
    <cellStyle name="_Consumos_Medios 3 2" xfId="2841"/>
    <cellStyle name="_Consumos_Medios 3 3" xfId="2842"/>
    <cellStyle name="_Consumos_Medios 3 4" xfId="2843"/>
    <cellStyle name="_Consumos_Medios 3 5" xfId="2844"/>
    <cellStyle name="_Consumos_Medios 3 6" xfId="2845"/>
    <cellStyle name="_Consumos_Medios 3 7" xfId="2846"/>
    <cellStyle name="_Consumos_Medios 3 8" xfId="2847"/>
    <cellStyle name="_Consumos_Medios 3 9" xfId="2848"/>
    <cellStyle name="_Consumos_Medios 3_Informe PXQ Factorial PPTO10 Medios 00" xfId="2849"/>
    <cellStyle name="_Consumos_Medios 3_Informe1" xfId="2850"/>
    <cellStyle name="_Consumos_Medios 3_kpmg PPTO10 ServGen 02" xfId="2851"/>
    <cellStyle name="_Consumos_Medios 30" xfId="2852"/>
    <cellStyle name="_Consumos_Medios 30 2" xfId="2853"/>
    <cellStyle name="_Consumos_Medios 31" xfId="2854"/>
    <cellStyle name="_Consumos_Medios 31 2" xfId="2855"/>
    <cellStyle name="_Consumos_Medios 32" xfId="2856"/>
    <cellStyle name="_Consumos_Medios 32 2" xfId="2857"/>
    <cellStyle name="_Consumos_Medios 33" xfId="2858"/>
    <cellStyle name="_Consumos_Medios 33 2" xfId="2859"/>
    <cellStyle name="_Consumos_Medios 34" xfId="2860"/>
    <cellStyle name="_Consumos_Medios 34 2" xfId="2861"/>
    <cellStyle name="_Consumos_Medios 35" xfId="2862"/>
    <cellStyle name="_Consumos_Medios 35 2" xfId="2863"/>
    <cellStyle name="_Consumos_Medios 36" xfId="2864"/>
    <cellStyle name="_Consumos_Medios 36 2" xfId="2865"/>
    <cellStyle name="_Consumos_Medios 37" xfId="2866"/>
    <cellStyle name="_Consumos_Medios 37 2" xfId="2867"/>
    <cellStyle name="_Consumos_Medios 38" xfId="2868"/>
    <cellStyle name="_Consumos_Medios 38 2" xfId="2869"/>
    <cellStyle name="_Consumos_Medios 39" xfId="2870"/>
    <cellStyle name="_Consumos_Medios 39 2" xfId="2871"/>
    <cellStyle name="_Consumos_Medios 4" xfId="763"/>
    <cellStyle name="_Consumos_Medios 4 2" xfId="2872"/>
    <cellStyle name="_Consumos_Medios 40" xfId="2873"/>
    <cellStyle name="_Consumos_Medios 40 2" xfId="2874"/>
    <cellStyle name="_Consumos_Medios 41" xfId="2875"/>
    <cellStyle name="_Consumos_Medios 41 2" xfId="2876"/>
    <cellStyle name="_Consumos_Medios 42" xfId="2877"/>
    <cellStyle name="_Consumos_Medios 42 2" xfId="2878"/>
    <cellStyle name="_Consumos_Medios 43" xfId="2879"/>
    <cellStyle name="_Consumos_Medios 43 2" xfId="2880"/>
    <cellStyle name="_Consumos_Medios 44" xfId="2881"/>
    <cellStyle name="_Consumos_Medios 44 2" xfId="2882"/>
    <cellStyle name="_Consumos_Medios 45" xfId="2883"/>
    <cellStyle name="_Consumos_Medios 45 2" xfId="2884"/>
    <cellStyle name="_Consumos_Medios 46" xfId="2885"/>
    <cellStyle name="_Consumos_Medios 46 2" xfId="2886"/>
    <cellStyle name="_Consumos_Medios 47" xfId="2887"/>
    <cellStyle name="_Consumos_Medios 47 2" xfId="2888"/>
    <cellStyle name="_Consumos_Medios 48" xfId="2889"/>
    <cellStyle name="_Consumos_Medios 48 2" xfId="2890"/>
    <cellStyle name="_Consumos_Medios 49" xfId="2891"/>
    <cellStyle name="_Consumos_Medios 49 2" xfId="2892"/>
    <cellStyle name="_Consumos_Medios 5" xfId="764"/>
    <cellStyle name="_Consumos_Medios 5 2" xfId="2893"/>
    <cellStyle name="_Consumos_Medios 50" xfId="2894"/>
    <cellStyle name="_Consumos_Medios 50 2" xfId="2895"/>
    <cellStyle name="_Consumos_Medios 51" xfId="2896"/>
    <cellStyle name="_Consumos_Medios 51 2" xfId="2897"/>
    <cellStyle name="_Consumos_Medios 52" xfId="2898"/>
    <cellStyle name="_Consumos_Medios 52 2" xfId="2899"/>
    <cellStyle name="_Consumos_Medios 53" xfId="2900"/>
    <cellStyle name="_Consumos_Medios 53 2" xfId="2901"/>
    <cellStyle name="_Consumos_Medios 54" xfId="2902"/>
    <cellStyle name="_Consumos_Medios 54 2" xfId="2903"/>
    <cellStyle name="_Consumos_Medios 55" xfId="2904"/>
    <cellStyle name="_Consumos_Medios 55 2" xfId="2905"/>
    <cellStyle name="_Consumos_Medios 56" xfId="2906"/>
    <cellStyle name="_Consumos_Medios 56 2" xfId="2907"/>
    <cellStyle name="_Consumos_Medios 57" xfId="2908"/>
    <cellStyle name="_Consumos_Medios 57 2" xfId="2909"/>
    <cellStyle name="_Consumos_Medios 58" xfId="2910"/>
    <cellStyle name="_Consumos_Medios 58 2" xfId="2911"/>
    <cellStyle name="_Consumos_Medios 59" xfId="2912"/>
    <cellStyle name="_Consumos_Medios 59 2" xfId="2913"/>
    <cellStyle name="_Consumos_Medios 6" xfId="765"/>
    <cellStyle name="_Consumos_Medios 6 2" xfId="2914"/>
    <cellStyle name="_Consumos_Medios 60" xfId="2915"/>
    <cellStyle name="_Consumos_Medios 60 2" xfId="2916"/>
    <cellStyle name="_Consumos_Medios 61" xfId="2917"/>
    <cellStyle name="_Consumos_Medios 61 2" xfId="2918"/>
    <cellStyle name="_Consumos_Medios 62" xfId="2919"/>
    <cellStyle name="_Consumos_Medios 62 2" xfId="2920"/>
    <cellStyle name="_Consumos_Medios 63" xfId="2921"/>
    <cellStyle name="_Consumos_Medios 63 2" xfId="2922"/>
    <cellStyle name="_Consumos_Medios 64" xfId="2923"/>
    <cellStyle name="_Consumos_Medios 64 2" xfId="2924"/>
    <cellStyle name="_Consumos_Medios 65" xfId="2925"/>
    <cellStyle name="_Consumos_Medios 65 2" xfId="2926"/>
    <cellStyle name="_Consumos_Medios 66" xfId="2927"/>
    <cellStyle name="_Consumos_Medios 66 2" xfId="2928"/>
    <cellStyle name="_Consumos_Medios 7" xfId="766"/>
    <cellStyle name="_Consumos_Medios 7 2" xfId="2929"/>
    <cellStyle name="_Consumos_Medios 8" xfId="767"/>
    <cellStyle name="_Consumos_Medios 8 2" xfId="2930"/>
    <cellStyle name="_Consumos_Medios 9" xfId="768"/>
    <cellStyle name="_Consumos_Medios 9 2" xfId="2931"/>
    <cellStyle name="_Detalle GGCC 08-12_110707" xfId="2189"/>
    <cellStyle name="_Detalle GGCC_1707072" xfId="2190"/>
    <cellStyle name="_Distribución Gas España_NEG" xfId="503"/>
    <cellStyle name="_Distribución Gas España_NEG 10" xfId="769"/>
    <cellStyle name="_Distribución Gas España_NEG 10 2" xfId="2932"/>
    <cellStyle name="_Distribución Gas España_NEG 11" xfId="770"/>
    <cellStyle name="_Distribución Gas España_NEG 11 2" xfId="2933"/>
    <cellStyle name="_Distribución Gas España_NEG 12" xfId="771"/>
    <cellStyle name="_Distribución Gas España_NEG 12 2" xfId="2934"/>
    <cellStyle name="_Distribución Gas España_NEG 13" xfId="2935"/>
    <cellStyle name="_Distribución Gas España_NEG 13 2" xfId="2936"/>
    <cellStyle name="_Distribución Gas España_NEG 14" xfId="2937"/>
    <cellStyle name="_Distribución Gas España_NEG 14 2" xfId="2938"/>
    <cellStyle name="_Distribución Gas España_NEG 15" xfId="2939"/>
    <cellStyle name="_Distribución Gas España_NEG 15 2" xfId="2940"/>
    <cellStyle name="_Distribución Gas España_NEG 16" xfId="2941"/>
    <cellStyle name="_Distribución Gas España_NEG 16 2" xfId="2942"/>
    <cellStyle name="_Distribución Gas España_NEG 17" xfId="2943"/>
    <cellStyle name="_Distribución Gas España_NEG 17 2" xfId="2944"/>
    <cellStyle name="_Distribución Gas España_NEG 18" xfId="2945"/>
    <cellStyle name="_Distribución Gas España_NEG 18 2" xfId="2946"/>
    <cellStyle name="_Distribución Gas España_NEG 19" xfId="2947"/>
    <cellStyle name="_Distribución Gas España_NEG 19 2" xfId="2948"/>
    <cellStyle name="_Distribución Gas España_NEG 2" xfId="772"/>
    <cellStyle name="_Distribución Gas España_NEG 2 2" xfId="2949"/>
    <cellStyle name="_Distribución Gas España_NEG 20" xfId="2950"/>
    <cellStyle name="_Distribución Gas España_NEG 20 2" xfId="2951"/>
    <cellStyle name="_Distribución Gas España_NEG 21" xfId="2952"/>
    <cellStyle name="_Distribución Gas España_NEG 21 2" xfId="2953"/>
    <cellStyle name="_Distribución Gas España_NEG 22" xfId="2954"/>
    <cellStyle name="_Distribución Gas España_NEG 22 2" xfId="2955"/>
    <cellStyle name="_Distribución Gas España_NEG 23" xfId="2956"/>
    <cellStyle name="_Distribución Gas España_NEG 23 2" xfId="2957"/>
    <cellStyle name="_Distribución Gas España_NEG 24" xfId="2958"/>
    <cellStyle name="_Distribución Gas España_NEG 24 2" xfId="2959"/>
    <cellStyle name="_Distribución Gas España_NEG 25" xfId="2960"/>
    <cellStyle name="_Distribución Gas España_NEG 25 2" xfId="2961"/>
    <cellStyle name="_Distribución Gas España_NEG 26" xfId="2962"/>
    <cellStyle name="_Distribución Gas España_NEG 26 2" xfId="2963"/>
    <cellStyle name="_Distribución Gas España_NEG 27" xfId="2964"/>
    <cellStyle name="_Distribución Gas España_NEG 27 2" xfId="2965"/>
    <cellStyle name="_Distribución Gas España_NEG 28" xfId="2966"/>
    <cellStyle name="_Distribución Gas España_NEG 28 2" xfId="2967"/>
    <cellStyle name="_Distribución Gas España_NEG 29" xfId="2968"/>
    <cellStyle name="_Distribución Gas España_NEG 29 2" xfId="2969"/>
    <cellStyle name="_Distribución Gas España_NEG 3" xfId="773"/>
    <cellStyle name="_Distribución Gas España_NEG 3 2" xfId="2970"/>
    <cellStyle name="_Distribución Gas España_NEG 3 3" xfId="2971"/>
    <cellStyle name="_Distribución Gas España_NEG 3 4" xfId="2972"/>
    <cellStyle name="_Distribución Gas España_NEG 3 5" xfId="2973"/>
    <cellStyle name="_Distribución Gas España_NEG 3 6" xfId="2974"/>
    <cellStyle name="_Distribución Gas España_NEG 3 7" xfId="2975"/>
    <cellStyle name="_Distribución Gas España_NEG 3 8" xfId="2976"/>
    <cellStyle name="_Distribución Gas España_NEG 3 9" xfId="2977"/>
    <cellStyle name="_Distribución Gas España_NEG 3_Informe PXQ Factorial PPTO10 Medios 00" xfId="2978"/>
    <cellStyle name="_Distribución Gas España_NEG 3_Informe1" xfId="2979"/>
    <cellStyle name="_Distribución Gas España_NEG 3_kpmg PPTO10 ServGen 02" xfId="2980"/>
    <cellStyle name="_Distribución Gas España_NEG 30" xfId="2981"/>
    <cellStyle name="_Distribución Gas España_NEG 30 2" xfId="2982"/>
    <cellStyle name="_Distribución Gas España_NEG 31" xfId="2983"/>
    <cellStyle name="_Distribución Gas España_NEG 31 2" xfId="2984"/>
    <cellStyle name="_Distribución Gas España_NEG 32" xfId="2985"/>
    <cellStyle name="_Distribución Gas España_NEG 32 2" xfId="2986"/>
    <cellStyle name="_Distribución Gas España_NEG 33" xfId="2987"/>
    <cellStyle name="_Distribución Gas España_NEG 33 2" xfId="2988"/>
    <cellStyle name="_Distribución Gas España_NEG 34" xfId="2989"/>
    <cellStyle name="_Distribución Gas España_NEG 34 2" xfId="2990"/>
    <cellStyle name="_Distribución Gas España_NEG 35" xfId="2991"/>
    <cellStyle name="_Distribución Gas España_NEG 35 2" xfId="2992"/>
    <cellStyle name="_Distribución Gas España_NEG 36" xfId="2993"/>
    <cellStyle name="_Distribución Gas España_NEG 36 2" xfId="2994"/>
    <cellStyle name="_Distribución Gas España_NEG 37" xfId="2995"/>
    <cellStyle name="_Distribución Gas España_NEG 37 2" xfId="2996"/>
    <cellStyle name="_Distribución Gas España_NEG 38" xfId="2997"/>
    <cellStyle name="_Distribución Gas España_NEG 38 2" xfId="2998"/>
    <cellStyle name="_Distribución Gas España_NEG 39" xfId="2999"/>
    <cellStyle name="_Distribución Gas España_NEG 39 2" xfId="3000"/>
    <cellStyle name="_Distribución Gas España_NEG 4" xfId="774"/>
    <cellStyle name="_Distribución Gas España_NEG 4 2" xfId="3001"/>
    <cellStyle name="_Distribución Gas España_NEG 40" xfId="3002"/>
    <cellStyle name="_Distribución Gas España_NEG 40 2" xfId="3003"/>
    <cellStyle name="_Distribución Gas España_NEG 41" xfId="3004"/>
    <cellStyle name="_Distribución Gas España_NEG 41 2" xfId="3005"/>
    <cellStyle name="_Distribución Gas España_NEG 42" xfId="3006"/>
    <cellStyle name="_Distribución Gas España_NEG 42 2" xfId="3007"/>
    <cellStyle name="_Distribución Gas España_NEG 43" xfId="3008"/>
    <cellStyle name="_Distribución Gas España_NEG 43 2" xfId="3009"/>
    <cellStyle name="_Distribución Gas España_NEG 44" xfId="3010"/>
    <cellStyle name="_Distribución Gas España_NEG 44 2" xfId="3011"/>
    <cellStyle name="_Distribución Gas España_NEG 45" xfId="3012"/>
    <cellStyle name="_Distribución Gas España_NEG 45 2" xfId="3013"/>
    <cellStyle name="_Distribución Gas España_NEG 46" xfId="3014"/>
    <cellStyle name="_Distribución Gas España_NEG 46 2" xfId="3015"/>
    <cellStyle name="_Distribución Gas España_NEG 47" xfId="3016"/>
    <cellStyle name="_Distribución Gas España_NEG 47 2" xfId="3017"/>
    <cellStyle name="_Distribución Gas España_NEG 48" xfId="3018"/>
    <cellStyle name="_Distribución Gas España_NEG 48 2" xfId="3019"/>
    <cellStyle name="_Distribución Gas España_NEG 49" xfId="3020"/>
    <cellStyle name="_Distribución Gas España_NEG 49 2" xfId="3021"/>
    <cellStyle name="_Distribución Gas España_NEG 5" xfId="775"/>
    <cellStyle name="_Distribución Gas España_NEG 5 2" xfId="3022"/>
    <cellStyle name="_Distribución Gas España_NEG 50" xfId="3023"/>
    <cellStyle name="_Distribución Gas España_NEG 50 2" xfId="3024"/>
    <cellStyle name="_Distribución Gas España_NEG 51" xfId="3025"/>
    <cellStyle name="_Distribución Gas España_NEG 51 2" xfId="3026"/>
    <cellStyle name="_Distribución Gas España_NEG 52" xfId="3027"/>
    <cellStyle name="_Distribución Gas España_NEG 52 2" xfId="3028"/>
    <cellStyle name="_Distribución Gas España_NEG 53" xfId="3029"/>
    <cellStyle name="_Distribución Gas España_NEG 53 2" xfId="3030"/>
    <cellStyle name="_Distribución Gas España_NEG 54" xfId="3031"/>
    <cellStyle name="_Distribución Gas España_NEG 54 2" xfId="3032"/>
    <cellStyle name="_Distribución Gas España_NEG 55" xfId="3033"/>
    <cellStyle name="_Distribución Gas España_NEG 55 2" xfId="3034"/>
    <cellStyle name="_Distribución Gas España_NEG 56" xfId="3035"/>
    <cellStyle name="_Distribución Gas España_NEG 56 2" xfId="3036"/>
    <cellStyle name="_Distribución Gas España_NEG 57" xfId="3037"/>
    <cellStyle name="_Distribución Gas España_NEG 57 2" xfId="3038"/>
    <cellStyle name="_Distribución Gas España_NEG 58" xfId="3039"/>
    <cellStyle name="_Distribución Gas España_NEG 58 2" xfId="3040"/>
    <cellStyle name="_Distribución Gas España_NEG 59" xfId="3041"/>
    <cellStyle name="_Distribución Gas España_NEG 59 2" xfId="3042"/>
    <cellStyle name="_Distribución Gas España_NEG 6" xfId="776"/>
    <cellStyle name="_Distribución Gas España_NEG 6 2" xfId="3043"/>
    <cellStyle name="_Distribución Gas España_NEG 60" xfId="3044"/>
    <cellStyle name="_Distribución Gas España_NEG 60 2" xfId="3045"/>
    <cellStyle name="_Distribución Gas España_NEG 61" xfId="3046"/>
    <cellStyle name="_Distribución Gas España_NEG 61 2" xfId="3047"/>
    <cellStyle name="_Distribución Gas España_NEG 62" xfId="3048"/>
    <cellStyle name="_Distribución Gas España_NEG 62 2" xfId="3049"/>
    <cellStyle name="_Distribución Gas España_NEG 63" xfId="3050"/>
    <cellStyle name="_Distribución Gas España_NEG 63 2" xfId="3051"/>
    <cellStyle name="_Distribución Gas España_NEG 64" xfId="3052"/>
    <cellStyle name="_Distribución Gas España_NEG 64 2" xfId="3053"/>
    <cellStyle name="_Distribución Gas España_NEG 65" xfId="3054"/>
    <cellStyle name="_Distribución Gas España_NEG 65 2" xfId="3055"/>
    <cellStyle name="_Distribución Gas España_NEG 66" xfId="3056"/>
    <cellStyle name="_Distribución Gas España_NEG 66 2" xfId="3057"/>
    <cellStyle name="_Distribución Gas España_NEG 7" xfId="777"/>
    <cellStyle name="_Distribución Gas España_NEG 7 2" xfId="3058"/>
    <cellStyle name="_Distribución Gas España_NEG 8" xfId="778"/>
    <cellStyle name="_Distribución Gas España_NEG 8 2" xfId="3059"/>
    <cellStyle name="_Distribución Gas España_NEG 9" xfId="779"/>
    <cellStyle name="_Distribución Gas España_NEG 9 2" xfId="3060"/>
    <cellStyle name="_Distribución Gas España_NEG_rev3" xfId="504"/>
    <cellStyle name="_Distribución Gas España_NEG_rev3 10" xfId="780"/>
    <cellStyle name="_Distribución Gas España_NEG_rev3 10 2" xfId="3061"/>
    <cellStyle name="_Distribución Gas España_NEG_rev3 11" xfId="781"/>
    <cellStyle name="_Distribución Gas España_NEG_rev3 11 2" xfId="3062"/>
    <cellStyle name="_Distribución Gas España_NEG_rev3 12" xfId="782"/>
    <cellStyle name="_Distribución Gas España_NEG_rev3 12 2" xfId="3063"/>
    <cellStyle name="_Distribución Gas España_NEG_rev3 13" xfId="3064"/>
    <cellStyle name="_Distribución Gas España_NEG_rev3 13 2" xfId="3065"/>
    <cellStyle name="_Distribución Gas España_NEG_rev3 14" xfId="3066"/>
    <cellStyle name="_Distribución Gas España_NEG_rev3 14 2" xfId="3067"/>
    <cellStyle name="_Distribución Gas España_NEG_rev3 15" xfId="3068"/>
    <cellStyle name="_Distribución Gas España_NEG_rev3 15 2" xfId="3069"/>
    <cellStyle name="_Distribución Gas España_NEG_rev3 16" xfId="3070"/>
    <cellStyle name="_Distribución Gas España_NEG_rev3 16 2" xfId="3071"/>
    <cellStyle name="_Distribución Gas España_NEG_rev3 17" xfId="3072"/>
    <cellStyle name="_Distribución Gas España_NEG_rev3 17 2" xfId="3073"/>
    <cellStyle name="_Distribución Gas España_NEG_rev3 18" xfId="3074"/>
    <cellStyle name="_Distribución Gas España_NEG_rev3 18 2" xfId="3075"/>
    <cellStyle name="_Distribución Gas España_NEG_rev3 19" xfId="3076"/>
    <cellStyle name="_Distribución Gas España_NEG_rev3 19 2" xfId="3077"/>
    <cellStyle name="_Distribución Gas España_NEG_rev3 2" xfId="783"/>
    <cellStyle name="_Distribución Gas España_NEG_rev3 2 2" xfId="3078"/>
    <cellStyle name="_Distribución Gas España_NEG_rev3 20" xfId="3079"/>
    <cellStyle name="_Distribución Gas España_NEG_rev3 20 2" xfId="3080"/>
    <cellStyle name="_Distribución Gas España_NEG_rev3 21" xfId="3081"/>
    <cellStyle name="_Distribución Gas España_NEG_rev3 21 2" xfId="3082"/>
    <cellStyle name="_Distribución Gas España_NEG_rev3 22" xfId="3083"/>
    <cellStyle name="_Distribución Gas España_NEG_rev3 22 2" xfId="3084"/>
    <cellStyle name="_Distribución Gas España_NEG_rev3 23" xfId="3085"/>
    <cellStyle name="_Distribución Gas España_NEG_rev3 23 2" xfId="3086"/>
    <cellStyle name="_Distribución Gas España_NEG_rev3 24" xfId="3087"/>
    <cellStyle name="_Distribución Gas España_NEG_rev3 24 2" xfId="3088"/>
    <cellStyle name="_Distribución Gas España_NEG_rev3 25" xfId="3089"/>
    <cellStyle name="_Distribución Gas España_NEG_rev3 25 2" xfId="3090"/>
    <cellStyle name="_Distribución Gas España_NEG_rev3 26" xfId="3091"/>
    <cellStyle name="_Distribución Gas España_NEG_rev3 26 2" xfId="3092"/>
    <cellStyle name="_Distribución Gas España_NEG_rev3 27" xfId="3093"/>
    <cellStyle name="_Distribución Gas España_NEG_rev3 27 2" xfId="3094"/>
    <cellStyle name="_Distribución Gas España_NEG_rev3 28" xfId="3095"/>
    <cellStyle name="_Distribución Gas España_NEG_rev3 28 2" xfId="3096"/>
    <cellStyle name="_Distribución Gas España_NEG_rev3 29" xfId="3097"/>
    <cellStyle name="_Distribución Gas España_NEG_rev3 29 2" xfId="3098"/>
    <cellStyle name="_Distribución Gas España_NEG_rev3 3" xfId="784"/>
    <cellStyle name="_Distribución Gas España_NEG_rev3 3 2" xfId="3099"/>
    <cellStyle name="_Distribución Gas España_NEG_rev3 3 3" xfId="3100"/>
    <cellStyle name="_Distribución Gas España_NEG_rev3 3 4" xfId="3101"/>
    <cellStyle name="_Distribución Gas España_NEG_rev3 3 5" xfId="3102"/>
    <cellStyle name="_Distribución Gas España_NEG_rev3 3 6" xfId="3103"/>
    <cellStyle name="_Distribución Gas España_NEG_rev3 3 7" xfId="3104"/>
    <cellStyle name="_Distribución Gas España_NEG_rev3 3 8" xfId="3105"/>
    <cellStyle name="_Distribución Gas España_NEG_rev3 3 9" xfId="3106"/>
    <cellStyle name="_Distribución Gas España_NEG_rev3 3_Informe PXQ Factorial PPTO10 Medios 00" xfId="3107"/>
    <cellStyle name="_Distribución Gas España_NEG_rev3 3_Informe1" xfId="3108"/>
    <cellStyle name="_Distribución Gas España_NEG_rev3 3_kpmg PPTO10 ServGen 02" xfId="3109"/>
    <cellStyle name="_Distribución Gas España_NEG_rev3 30" xfId="3110"/>
    <cellStyle name="_Distribución Gas España_NEG_rev3 30 2" xfId="3111"/>
    <cellStyle name="_Distribución Gas España_NEG_rev3 31" xfId="3112"/>
    <cellStyle name="_Distribución Gas España_NEG_rev3 31 2" xfId="3113"/>
    <cellStyle name="_Distribución Gas España_NEG_rev3 32" xfId="3114"/>
    <cellStyle name="_Distribución Gas España_NEG_rev3 32 2" xfId="3115"/>
    <cellStyle name="_Distribución Gas España_NEG_rev3 33" xfId="3116"/>
    <cellStyle name="_Distribución Gas España_NEG_rev3 33 2" xfId="3117"/>
    <cellStyle name="_Distribución Gas España_NEG_rev3 34" xfId="3118"/>
    <cellStyle name="_Distribución Gas España_NEG_rev3 34 2" xfId="3119"/>
    <cellStyle name="_Distribución Gas España_NEG_rev3 35" xfId="3120"/>
    <cellStyle name="_Distribución Gas España_NEG_rev3 35 2" xfId="3121"/>
    <cellStyle name="_Distribución Gas España_NEG_rev3 36" xfId="3122"/>
    <cellStyle name="_Distribución Gas España_NEG_rev3 36 2" xfId="3123"/>
    <cellStyle name="_Distribución Gas España_NEG_rev3 37" xfId="3124"/>
    <cellStyle name="_Distribución Gas España_NEG_rev3 37 2" xfId="3125"/>
    <cellStyle name="_Distribución Gas España_NEG_rev3 38" xfId="3126"/>
    <cellStyle name="_Distribución Gas España_NEG_rev3 38 2" xfId="3127"/>
    <cellStyle name="_Distribución Gas España_NEG_rev3 39" xfId="3128"/>
    <cellStyle name="_Distribución Gas España_NEG_rev3 39 2" xfId="3129"/>
    <cellStyle name="_Distribución Gas España_NEG_rev3 4" xfId="785"/>
    <cellStyle name="_Distribución Gas España_NEG_rev3 4 2" xfId="3130"/>
    <cellStyle name="_Distribución Gas España_NEG_rev3 40" xfId="3131"/>
    <cellStyle name="_Distribución Gas España_NEG_rev3 40 2" xfId="3132"/>
    <cellStyle name="_Distribución Gas España_NEG_rev3 41" xfId="3133"/>
    <cellStyle name="_Distribución Gas España_NEG_rev3 41 2" xfId="3134"/>
    <cellStyle name="_Distribución Gas España_NEG_rev3 42" xfId="3135"/>
    <cellStyle name="_Distribución Gas España_NEG_rev3 42 2" xfId="3136"/>
    <cellStyle name="_Distribución Gas España_NEG_rev3 43" xfId="3137"/>
    <cellStyle name="_Distribución Gas España_NEG_rev3 43 2" xfId="3138"/>
    <cellStyle name="_Distribución Gas España_NEG_rev3 44" xfId="3139"/>
    <cellStyle name="_Distribución Gas España_NEG_rev3 44 2" xfId="3140"/>
    <cellStyle name="_Distribución Gas España_NEG_rev3 45" xfId="3141"/>
    <cellStyle name="_Distribución Gas España_NEG_rev3 45 2" xfId="3142"/>
    <cellStyle name="_Distribución Gas España_NEG_rev3 46" xfId="3143"/>
    <cellStyle name="_Distribución Gas España_NEG_rev3 46 2" xfId="3144"/>
    <cellStyle name="_Distribución Gas España_NEG_rev3 47" xfId="3145"/>
    <cellStyle name="_Distribución Gas España_NEG_rev3 47 2" xfId="3146"/>
    <cellStyle name="_Distribución Gas España_NEG_rev3 48" xfId="3147"/>
    <cellStyle name="_Distribución Gas España_NEG_rev3 48 2" xfId="3148"/>
    <cellStyle name="_Distribución Gas España_NEG_rev3 49" xfId="3149"/>
    <cellStyle name="_Distribución Gas España_NEG_rev3 49 2" xfId="3150"/>
    <cellStyle name="_Distribución Gas España_NEG_rev3 5" xfId="786"/>
    <cellStyle name="_Distribución Gas España_NEG_rev3 5 2" xfId="3151"/>
    <cellStyle name="_Distribución Gas España_NEG_rev3 50" xfId="3152"/>
    <cellStyle name="_Distribución Gas España_NEG_rev3 50 2" xfId="3153"/>
    <cellStyle name="_Distribución Gas España_NEG_rev3 51" xfId="3154"/>
    <cellStyle name="_Distribución Gas España_NEG_rev3 51 2" xfId="3155"/>
    <cellStyle name="_Distribución Gas España_NEG_rev3 52" xfId="3156"/>
    <cellStyle name="_Distribución Gas España_NEG_rev3 52 2" xfId="3157"/>
    <cellStyle name="_Distribución Gas España_NEG_rev3 53" xfId="3158"/>
    <cellStyle name="_Distribución Gas España_NEG_rev3 53 2" xfId="3159"/>
    <cellStyle name="_Distribución Gas España_NEG_rev3 54" xfId="3160"/>
    <cellStyle name="_Distribución Gas España_NEG_rev3 54 2" xfId="3161"/>
    <cellStyle name="_Distribución Gas España_NEG_rev3 55" xfId="3162"/>
    <cellStyle name="_Distribución Gas España_NEG_rev3 55 2" xfId="3163"/>
    <cellStyle name="_Distribución Gas España_NEG_rev3 56" xfId="3164"/>
    <cellStyle name="_Distribución Gas España_NEG_rev3 56 2" xfId="3165"/>
    <cellStyle name="_Distribución Gas España_NEG_rev3 57" xfId="3166"/>
    <cellStyle name="_Distribución Gas España_NEG_rev3 57 2" xfId="3167"/>
    <cellStyle name="_Distribución Gas España_NEG_rev3 58" xfId="3168"/>
    <cellStyle name="_Distribución Gas España_NEG_rev3 58 2" xfId="3169"/>
    <cellStyle name="_Distribución Gas España_NEG_rev3 59" xfId="3170"/>
    <cellStyle name="_Distribución Gas España_NEG_rev3 59 2" xfId="3171"/>
    <cellStyle name="_Distribución Gas España_NEG_rev3 6" xfId="787"/>
    <cellStyle name="_Distribución Gas España_NEG_rev3 6 2" xfId="3172"/>
    <cellStyle name="_Distribución Gas España_NEG_rev3 60" xfId="3173"/>
    <cellStyle name="_Distribución Gas España_NEG_rev3 60 2" xfId="3174"/>
    <cellStyle name="_Distribución Gas España_NEG_rev3 61" xfId="3175"/>
    <cellStyle name="_Distribución Gas España_NEG_rev3 61 2" xfId="3176"/>
    <cellStyle name="_Distribución Gas España_NEG_rev3 62" xfId="3177"/>
    <cellStyle name="_Distribución Gas España_NEG_rev3 62 2" xfId="3178"/>
    <cellStyle name="_Distribución Gas España_NEG_rev3 63" xfId="3179"/>
    <cellStyle name="_Distribución Gas España_NEG_rev3 63 2" xfId="3180"/>
    <cellStyle name="_Distribución Gas España_NEG_rev3 64" xfId="3181"/>
    <cellStyle name="_Distribución Gas España_NEG_rev3 64 2" xfId="3182"/>
    <cellStyle name="_Distribución Gas España_NEG_rev3 65" xfId="3183"/>
    <cellStyle name="_Distribución Gas España_NEG_rev3 65 2" xfId="3184"/>
    <cellStyle name="_Distribución Gas España_NEG_rev3 66" xfId="3185"/>
    <cellStyle name="_Distribución Gas España_NEG_rev3 66 2" xfId="3186"/>
    <cellStyle name="_Distribución Gas España_NEG_rev3 7" xfId="788"/>
    <cellStyle name="_Distribución Gas España_NEG_rev3 7 2" xfId="3187"/>
    <cellStyle name="_Distribución Gas España_NEG_rev3 8" xfId="789"/>
    <cellStyle name="_Distribución Gas España_NEG_rev3 8 2" xfId="3188"/>
    <cellStyle name="_Distribución Gas España_NEG_rev3 9" xfId="790"/>
    <cellStyle name="_Distribución Gas España_NEG_rev3 9 2" xfId="3189"/>
    <cellStyle name="_Distribución Gas España_NEG1" xfId="505"/>
    <cellStyle name="_Distribución Gas España_NEG1 10" xfId="791"/>
    <cellStyle name="_Distribución Gas España_NEG1 10 2" xfId="3190"/>
    <cellStyle name="_Distribución Gas España_NEG1 11" xfId="792"/>
    <cellStyle name="_Distribución Gas España_NEG1 11 2" xfId="3191"/>
    <cellStyle name="_Distribución Gas España_NEG1 12" xfId="793"/>
    <cellStyle name="_Distribución Gas España_NEG1 12 2" xfId="3192"/>
    <cellStyle name="_Distribución Gas España_NEG1 13" xfId="3193"/>
    <cellStyle name="_Distribución Gas España_NEG1 13 2" xfId="3194"/>
    <cellStyle name="_Distribución Gas España_NEG1 14" xfId="3195"/>
    <cellStyle name="_Distribución Gas España_NEG1 14 2" xfId="3196"/>
    <cellStyle name="_Distribución Gas España_NEG1 15" xfId="3197"/>
    <cellStyle name="_Distribución Gas España_NEG1 15 2" xfId="3198"/>
    <cellStyle name="_Distribución Gas España_NEG1 16" xfId="3199"/>
    <cellStyle name="_Distribución Gas España_NEG1 16 2" xfId="3200"/>
    <cellStyle name="_Distribución Gas España_NEG1 17" xfId="3201"/>
    <cellStyle name="_Distribución Gas España_NEG1 17 2" xfId="3202"/>
    <cellStyle name="_Distribución Gas España_NEG1 18" xfId="3203"/>
    <cellStyle name="_Distribución Gas España_NEG1 18 2" xfId="3204"/>
    <cellStyle name="_Distribución Gas España_NEG1 19" xfId="3205"/>
    <cellStyle name="_Distribución Gas España_NEG1 19 2" xfId="3206"/>
    <cellStyle name="_Distribución Gas España_NEG1 2" xfId="794"/>
    <cellStyle name="_Distribución Gas España_NEG1 2 2" xfId="3207"/>
    <cellStyle name="_Distribución Gas España_NEG1 20" xfId="3208"/>
    <cellStyle name="_Distribución Gas España_NEG1 20 2" xfId="3209"/>
    <cellStyle name="_Distribución Gas España_NEG1 21" xfId="3210"/>
    <cellStyle name="_Distribución Gas España_NEG1 21 2" xfId="3211"/>
    <cellStyle name="_Distribución Gas España_NEG1 22" xfId="3212"/>
    <cellStyle name="_Distribución Gas España_NEG1 22 2" xfId="3213"/>
    <cellStyle name="_Distribución Gas España_NEG1 23" xfId="3214"/>
    <cellStyle name="_Distribución Gas España_NEG1 23 2" xfId="3215"/>
    <cellStyle name="_Distribución Gas España_NEG1 24" xfId="3216"/>
    <cellStyle name="_Distribución Gas España_NEG1 24 2" xfId="3217"/>
    <cellStyle name="_Distribución Gas España_NEG1 25" xfId="3218"/>
    <cellStyle name="_Distribución Gas España_NEG1 25 2" xfId="3219"/>
    <cellStyle name="_Distribución Gas España_NEG1 26" xfId="3220"/>
    <cellStyle name="_Distribución Gas España_NEG1 26 2" xfId="3221"/>
    <cellStyle name="_Distribución Gas España_NEG1 27" xfId="3222"/>
    <cellStyle name="_Distribución Gas España_NEG1 27 2" xfId="3223"/>
    <cellStyle name="_Distribución Gas España_NEG1 28" xfId="3224"/>
    <cellStyle name="_Distribución Gas España_NEG1 28 2" xfId="3225"/>
    <cellStyle name="_Distribución Gas España_NEG1 29" xfId="3226"/>
    <cellStyle name="_Distribución Gas España_NEG1 29 2" xfId="3227"/>
    <cellStyle name="_Distribución Gas España_NEG1 3" xfId="795"/>
    <cellStyle name="_Distribución Gas España_NEG1 3 2" xfId="3228"/>
    <cellStyle name="_Distribución Gas España_NEG1 3 3" xfId="3229"/>
    <cellStyle name="_Distribución Gas España_NEG1 3 4" xfId="3230"/>
    <cellStyle name="_Distribución Gas España_NEG1 3 5" xfId="3231"/>
    <cellStyle name="_Distribución Gas España_NEG1 3 6" xfId="3232"/>
    <cellStyle name="_Distribución Gas España_NEG1 3 7" xfId="3233"/>
    <cellStyle name="_Distribución Gas España_NEG1 3 8" xfId="3234"/>
    <cellStyle name="_Distribución Gas España_NEG1 3 9" xfId="3235"/>
    <cellStyle name="_Distribución Gas España_NEG1 3_Informe PXQ Factorial PPTO10 Medios 00" xfId="3236"/>
    <cellStyle name="_Distribución Gas España_NEG1 3_Informe1" xfId="3237"/>
    <cellStyle name="_Distribución Gas España_NEG1 3_kpmg PPTO10 ServGen 02" xfId="3238"/>
    <cellStyle name="_Distribución Gas España_NEG1 30" xfId="3239"/>
    <cellStyle name="_Distribución Gas España_NEG1 30 2" xfId="3240"/>
    <cellStyle name="_Distribución Gas España_NEG1 31" xfId="3241"/>
    <cellStyle name="_Distribución Gas España_NEG1 31 2" xfId="3242"/>
    <cellStyle name="_Distribución Gas España_NEG1 32" xfId="3243"/>
    <cellStyle name="_Distribución Gas España_NEG1 32 2" xfId="3244"/>
    <cellStyle name="_Distribución Gas España_NEG1 33" xfId="3245"/>
    <cellStyle name="_Distribución Gas España_NEG1 33 2" xfId="3246"/>
    <cellStyle name="_Distribución Gas España_NEG1 34" xfId="3247"/>
    <cellStyle name="_Distribución Gas España_NEG1 34 2" xfId="3248"/>
    <cellStyle name="_Distribución Gas España_NEG1 35" xfId="3249"/>
    <cellStyle name="_Distribución Gas España_NEG1 35 2" xfId="3250"/>
    <cellStyle name="_Distribución Gas España_NEG1 36" xfId="3251"/>
    <cellStyle name="_Distribución Gas España_NEG1 36 2" xfId="3252"/>
    <cellStyle name="_Distribución Gas España_NEG1 37" xfId="3253"/>
    <cellStyle name="_Distribución Gas España_NEG1 37 2" xfId="3254"/>
    <cellStyle name="_Distribución Gas España_NEG1 38" xfId="3255"/>
    <cellStyle name="_Distribución Gas España_NEG1 38 2" xfId="3256"/>
    <cellStyle name="_Distribución Gas España_NEG1 39" xfId="3257"/>
    <cellStyle name="_Distribución Gas España_NEG1 39 2" xfId="3258"/>
    <cellStyle name="_Distribución Gas España_NEG1 4" xfId="796"/>
    <cellStyle name="_Distribución Gas España_NEG1 4 2" xfId="3259"/>
    <cellStyle name="_Distribución Gas España_NEG1 40" xfId="3260"/>
    <cellStyle name="_Distribución Gas España_NEG1 40 2" xfId="3261"/>
    <cellStyle name="_Distribución Gas España_NEG1 41" xfId="3262"/>
    <cellStyle name="_Distribución Gas España_NEG1 41 2" xfId="3263"/>
    <cellStyle name="_Distribución Gas España_NEG1 42" xfId="3264"/>
    <cellStyle name="_Distribución Gas España_NEG1 42 2" xfId="3265"/>
    <cellStyle name="_Distribución Gas España_NEG1 43" xfId="3266"/>
    <cellStyle name="_Distribución Gas España_NEG1 43 2" xfId="3267"/>
    <cellStyle name="_Distribución Gas España_NEG1 44" xfId="3268"/>
    <cellStyle name="_Distribución Gas España_NEG1 44 2" xfId="3269"/>
    <cellStyle name="_Distribución Gas España_NEG1 45" xfId="3270"/>
    <cellStyle name="_Distribución Gas España_NEG1 45 2" xfId="3271"/>
    <cellStyle name="_Distribución Gas España_NEG1 46" xfId="3272"/>
    <cellStyle name="_Distribución Gas España_NEG1 46 2" xfId="3273"/>
    <cellStyle name="_Distribución Gas España_NEG1 47" xfId="3274"/>
    <cellStyle name="_Distribución Gas España_NEG1 47 2" xfId="3275"/>
    <cellStyle name="_Distribución Gas España_NEG1 48" xfId="3276"/>
    <cellStyle name="_Distribución Gas España_NEG1 48 2" xfId="3277"/>
    <cellStyle name="_Distribución Gas España_NEG1 49" xfId="3278"/>
    <cellStyle name="_Distribución Gas España_NEG1 49 2" xfId="3279"/>
    <cellStyle name="_Distribución Gas España_NEG1 5" xfId="797"/>
    <cellStyle name="_Distribución Gas España_NEG1 5 2" xfId="3280"/>
    <cellStyle name="_Distribución Gas España_NEG1 50" xfId="3281"/>
    <cellStyle name="_Distribución Gas España_NEG1 50 2" xfId="3282"/>
    <cellStyle name="_Distribución Gas España_NEG1 51" xfId="3283"/>
    <cellStyle name="_Distribución Gas España_NEG1 51 2" xfId="3284"/>
    <cellStyle name="_Distribución Gas España_NEG1 52" xfId="3285"/>
    <cellStyle name="_Distribución Gas España_NEG1 52 2" xfId="3286"/>
    <cellStyle name="_Distribución Gas España_NEG1 53" xfId="3287"/>
    <cellStyle name="_Distribución Gas España_NEG1 53 2" xfId="3288"/>
    <cellStyle name="_Distribución Gas España_NEG1 54" xfId="3289"/>
    <cellStyle name="_Distribución Gas España_NEG1 54 2" xfId="3290"/>
    <cellStyle name="_Distribución Gas España_NEG1 55" xfId="3291"/>
    <cellStyle name="_Distribución Gas España_NEG1 55 2" xfId="3292"/>
    <cellStyle name="_Distribución Gas España_NEG1 56" xfId="3293"/>
    <cellStyle name="_Distribución Gas España_NEG1 56 2" xfId="3294"/>
    <cellStyle name="_Distribución Gas España_NEG1 57" xfId="3295"/>
    <cellStyle name="_Distribución Gas España_NEG1 57 2" xfId="3296"/>
    <cellStyle name="_Distribución Gas España_NEG1 58" xfId="3297"/>
    <cellStyle name="_Distribución Gas España_NEG1 58 2" xfId="3298"/>
    <cellStyle name="_Distribución Gas España_NEG1 59" xfId="3299"/>
    <cellStyle name="_Distribución Gas España_NEG1 59 2" xfId="3300"/>
    <cellStyle name="_Distribución Gas España_NEG1 6" xfId="798"/>
    <cellStyle name="_Distribución Gas España_NEG1 6 2" xfId="3301"/>
    <cellStyle name="_Distribución Gas España_NEG1 60" xfId="3302"/>
    <cellStyle name="_Distribución Gas España_NEG1 60 2" xfId="3303"/>
    <cellStyle name="_Distribución Gas España_NEG1 61" xfId="3304"/>
    <cellStyle name="_Distribución Gas España_NEG1 61 2" xfId="3305"/>
    <cellStyle name="_Distribución Gas España_NEG1 62" xfId="3306"/>
    <cellStyle name="_Distribución Gas España_NEG1 62 2" xfId="3307"/>
    <cellStyle name="_Distribución Gas España_NEG1 63" xfId="3308"/>
    <cellStyle name="_Distribución Gas España_NEG1 63 2" xfId="3309"/>
    <cellStyle name="_Distribución Gas España_NEG1 64" xfId="3310"/>
    <cellStyle name="_Distribución Gas España_NEG1 64 2" xfId="3311"/>
    <cellStyle name="_Distribución Gas España_NEG1 65" xfId="3312"/>
    <cellStyle name="_Distribución Gas España_NEG1 65 2" xfId="3313"/>
    <cellStyle name="_Distribución Gas España_NEG1 66" xfId="3314"/>
    <cellStyle name="_Distribución Gas España_NEG1 66 2" xfId="3315"/>
    <cellStyle name="_Distribución Gas España_NEG1 7" xfId="799"/>
    <cellStyle name="_Distribución Gas España_NEG1 7 2" xfId="3316"/>
    <cellStyle name="_Distribución Gas España_NEG1 8" xfId="800"/>
    <cellStyle name="_Distribución Gas España_NEG1 8 2" xfId="3317"/>
    <cellStyle name="_Distribución Gas España_NEG1 9" xfId="801"/>
    <cellStyle name="_Distribución Gas España_NEG1 9 2" xfId="3318"/>
    <cellStyle name="_Distribución_Elec_25_05_2007" xfId="2191"/>
    <cellStyle name="_ESCENARIO NE4" xfId="506"/>
    <cellStyle name="_ESCENARIO NE4 10" xfId="802"/>
    <cellStyle name="_ESCENARIO NE4 10 2" xfId="3319"/>
    <cellStyle name="_ESCENARIO NE4 11" xfId="803"/>
    <cellStyle name="_ESCENARIO NE4 11 2" xfId="3320"/>
    <cellStyle name="_ESCENARIO NE4 12" xfId="804"/>
    <cellStyle name="_ESCENARIO NE4 12 2" xfId="3321"/>
    <cellStyle name="_ESCENARIO NE4 13" xfId="3322"/>
    <cellStyle name="_ESCENARIO NE4 13 2" xfId="3323"/>
    <cellStyle name="_ESCENARIO NE4 14" xfId="3324"/>
    <cellStyle name="_ESCENARIO NE4 14 2" xfId="3325"/>
    <cellStyle name="_ESCENARIO NE4 15" xfId="3326"/>
    <cellStyle name="_ESCENARIO NE4 15 2" xfId="3327"/>
    <cellStyle name="_ESCENARIO NE4 16" xfId="3328"/>
    <cellStyle name="_ESCENARIO NE4 16 2" xfId="3329"/>
    <cellStyle name="_ESCENARIO NE4 17" xfId="3330"/>
    <cellStyle name="_ESCENARIO NE4 17 2" xfId="3331"/>
    <cellStyle name="_ESCENARIO NE4 18" xfId="3332"/>
    <cellStyle name="_ESCENARIO NE4 18 2" xfId="3333"/>
    <cellStyle name="_ESCENARIO NE4 19" xfId="3334"/>
    <cellStyle name="_ESCENARIO NE4 19 2" xfId="3335"/>
    <cellStyle name="_ESCENARIO NE4 2" xfId="805"/>
    <cellStyle name="_ESCENARIO NE4 2 2" xfId="3336"/>
    <cellStyle name="_ESCENARIO NE4 20" xfId="3337"/>
    <cellStyle name="_ESCENARIO NE4 20 2" xfId="3338"/>
    <cellStyle name="_ESCENARIO NE4 21" xfId="3339"/>
    <cellStyle name="_ESCENARIO NE4 21 2" xfId="3340"/>
    <cellStyle name="_ESCENARIO NE4 22" xfId="3341"/>
    <cellStyle name="_ESCENARIO NE4 22 2" xfId="3342"/>
    <cellStyle name="_ESCENARIO NE4 23" xfId="3343"/>
    <cellStyle name="_ESCENARIO NE4 23 2" xfId="3344"/>
    <cellStyle name="_ESCENARIO NE4 24" xfId="3345"/>
    <cellStyle name="_ESCENARIO NE4 24 2" xfId="3346"/>
    <cellStyle name="_ESCENARIO NE4 25" xfId="3347"/>
    <cellStyle name="_ESCENARIO NE4 25 2" xfId="3348"/>
    <cellStyle name="_ESCENARIO NE4 26" xfId="3349"/>
    <cellStyle name="_ESCENARIO NE4 26 2" xfId="3350"/>
    <cellStyle name="_ESCENARIO NE4 27" xfId="3351"/>
    <cellStyle name="_ESCENARIO NE4 27 2" xfId="3352"/>
    <cellStyle name="_ESCENARIO NE4 28" xfId="3353"/>
    <cellStyle name="_ESCENARIO NE4 28 2" xfId="3354"/>
    <cellStyle name="_ESCENARIO NE4 29" xfId="3355"/>
    <cellStyle name="_ESCENARIO NE4 29 2" xfId="3356"/>
    <cellStyle name="_ESCENARIO NE4 3" xfId="806"/>
    <cellStyle name="_ESCENARIO NE4 3 2" xfId="3357"/>
    <cellStyle name="_ESCENARIO NE4 3 3" xfId="3358"/>
    <cellStyle name="_ESCENARIO NE4 3 4" xfId="3359"/>
    <cellStyle name="_ESCENARIO NE4 3 5" xfId="3360"/>
    <cellStyle name="_ESCENARIO NE4 3 6" xfId="3361"/>
    <cellStyle name="_ESCENARIO NE4 3 7" xfId="3362"/>
    <cellStyle name="_ESCENARIO NE4 3 8" xfId="3363"/>
    <cellStyle name="_ESCENARIO NE4 3 9" xfId="3364"/>
    <cellStyle name="_ESCENARIO NE4 3_Informe PXQ Factorial PPTO10 Medios 00" xfId="3365"/>
    <cellStyle name="_ESCENARIO NE4 3_Informe1" xfId="3366"/>
    <cellStyle name="_ESCENARIO NE4 3_kpmg PPTO10 ServGen 02" xfId="3367"/>
    <cellStyle name="_ESCENARIO NE4 30" xfId="3368"/>
    <cellStyle name="_ESCENARIO NE4 30 2" xfId="3369"/>
    <cellStyle name="_ESCENARIO NE4 31" xfId="3370"/>
    <cellStyle name="_ESCENARIO NE4 31 2" xfId="3371"/>
    <cellStyle name="_ESCENARIO NE4 32" xfId="3372"/>
    <cellStyle name="_ESCENARIO NE4 32 2" xfId="3373"/>
    <cellStyle name="_ESCENARIO NE4 33" xfId="3374"/>
    <cellStyle name="_ESCENARIO NE4 33 2" xfId="3375"/>
    <cellStyle name="_ESCENARIO NE4 34" xfId="3376"/>
    <cellStyle name="_ESCENARIO NE4 34 2" xfId="3377"/>
    <cellStyle name="_ESCENARIO NE4 35" xfId="3378"/>
    <cellStyle name="_ESCENARIO NE4 35 2" xfId="3379"/>
    <cellStyle name="_ESCENARIO NE4 36" xfId="3380"/>
    <cellStyle name="_ESCENARIO NE4 36 2" xfId="3381"/>
    <cellStyle name="_ESCENARIO NE4 37" xfId="3382"/>
    <cellStyle name="_ESCENARIO NE4 37 2" xfId="3383"/>
    <cellStyle name="_ESCENARIO NE4 38" xfId="3384"/>
    <cellStyle name="_ESCENARIO NE4 38 2" xfId="3385"/>
    <cellStyle name="_ESCENARIO NE4 39" xfId="3386"/>
    <cellStyle name="_ESCENARIO NE4 39 2" xfId="3387"/>
    <cellStyle name="_ESCENARIO NE4 4" xfId="807"/>
    <cellStyle name="_ESCENARIO NE4 4 2" xfId="3388"/>
    <cellStyle name="_ESCENARIO NE4 40" xfId="3389"/>
    <cellStyle name="_ESCENARIO NE4 40 2" xfId="3390"/>
    <cellStyle name="_ESCENARIO NE4 41" xfId="3391"/>
    <cellStyle name="_ESCENARIO NE4 41 2" xfId="3392"/>
    <cellStyle name="_ESCENARIO NE4 42" xfId="3393"/>
    <cellStyle name="_ESCENARIO NE4 42 2" xfId="3394"/>
    <cellStyle name="_ESCENARIO NE4 43" xfId="3395"/>
    <cellStyle name="_ESCENARIO NE4 43 2" xfId="3396"/>
    <cellStyle name="_ESCENARIO NE4 44" xfId="3397"/>
    <cellStyle name="_ESCENARIO NE4 44 2" xfId="3398"/>
    <cellStyle name="_ESCENARIO NE4 45" xfId="3399"/>
    <cellStyle name="_ESCENARIO NE4 45 2" xfId="3400"/>
    <cellStyle name="_ESCENARIO NE4 46" xfId="3401"/>
    <cellStyle name="_ESCENARIO NE4 46 2" xfId="3402"/>
    <cellStyle name="_ESCENARIO NE4 47" xfId="3403"/>
    <cellStyle name="_ESCENARIO NE4 47 2" xfId="3404"/>
    <cellStyle name="_ESCENARIO NE4 48" xfId="3405"/>
    <cellStyle name="_ESCENARIO NE4 48 2" xfId="3406"/>
    <cellStyle name="_ESCENARIO NE4 49" xfId="3407"/>
    <cellStyle name="_ESCENARIO NE4 49 2" xfId="3408"/>
    <cellStyle name="_ESCENARIO NE4 5" xfId="808"/>
    <cellStyle name="_ESCENARIO NE4 5 2" xfId="3409"/>
    <cellStyle name="_ESCENARIO NE4 50" xfId="3410"/>
    <cellStyle name="_ESCENARIO NE4 50 2" xfId="3411"/>
    <cellStyle name="_ESCENARIO NE4 51" xfId="3412"/>
    <cellStyle name="_ESCENARIO NE4 51 2" xfId="3413"/>
    <cellStyle name="_ESCENARIO NE4 52" xfId="3414"/>
    <cellStyle name="_ESCENARIO NE4 52 2" xfId="3415"/>
    <cellStyle name="_ESCENARIO NE4 53" xfId="3416"/>
    <cellStyle name="_ESCENARIO NE4 53 2" xfId="3417"/>
    <cellStyle name="_ESCENARIO NE4 54" xfId="3418"/>
    <cellStyle name="_ESCENARIO NE4 54 2" xfId="3419"/>
    <cellStyle name="_ESCENARIO NE4 55" xfId="3420"/>
    <cellStyle name="_ESCENARIO NE4 55 2" xfId="3421"/>
    <cellStyle name="_ESCENARIO NE4 56" xfId="3422"/>
    <cellStyle name="_ESCENARIO NE4 56 2" xfId="3423"/>
    <cellStyle name="_ESCENARIO NE4 57" xfId="3424"/>
    <cellStyle name="_ESCENARIO NE4 57 2" xfId="3425"/>
    <cellStyle name="_ESCENARIO NE4 58" xfId="3426"/>
    <cellStyle name="_ESCENARIO NE4 58 2" xfId="3427"/>
    <cellStyle name="_ESCENARIO NE4 59" xfId="3428"/>
    <cellStyle name="_ESCENARIO NE4 59 2" xfId="3429"/>
    <cellStyle name="_ESCENARIO NE4 6" xfId="809"/>
    <cellStyle name="_ESCENARIO NE4 6 2" xfId="3430"/>
    <cellStyle name="_ESCENARIO NE4 60" xfId="3431"/>
    <cellStyle name="_ESCENARIO NE4 60 2" xfId="3432"/>
    <cellStyle name="_ESCENARIO NE4 61" xfId="3433"/>
    <cellStyle name="_ESCENARIO NE4 61 2" xfId="3434"/>
    <cellStyle name="_ESCENARIO NE4 62" xfId="3435"/>
    <cellStyle name="_ESCENARIO NE4 62 2" xfId="3436"/>
    <cellStyle name="_ESCENARIO NE4 63" xfId="3437"/>
    <cellStyle name="_ESCENARIO NE4 63 2" xfId="3438"/>
    <cellStyle name="_ESCENARIO NE4 64" xfId="3439"/>
    <cellStyle name="_ESCENARIO NE4 64 2" xfId="3440"/>
    <cellStyle name="_ESCENARIO NE4 65" xfId="3441"/>
    <cellStyle name="_ESCENARIO NE4 65 2" xfId="3442"/>
    <cellStyle name="_ESCENARIO NE4 66" xfId="3443"/>
    <cellStyle name="_ESCENARIO NE4 66 2" xfId="3444"/>
    <cellStyle name="_ESCENARIO NE4 7" xfId="810"/>
    <cellStyle name="_ESCENARIO NE4 7 2" xfId="3445"/>
    <cellStyle name="_ESCENARIO NE4 8" xfId="811"/>
    <cellStyle name="_ESCENARIO NE4 8 2" xfId="3446"/>
    <cellStyle name="_ESCENARIO NE4 9" xfId="812"/>
    <cellStyle name="_ESCENARIO NE4 9 2" xfId="3447"/>
    <cellStyle name="_Escenario_Base_PE_13.03.2007" xfId="2192"/>
    <cellStyle name="_Escenario_Base_PE_26.03.2007_rev5.3" xfId="507"/>
    <cellStyle name="_Escenario_Base_PE_26.03.2007_rev5.3 10" xfId="813"/>
    <cellStyle name="_Escenario_Base_PE_26.03.2007_rev5.3 10 2" xfId="3448"/>
    <cellStyle name="_Escenario_Base_PE_26.03.2007_rev5.3 11" xfId="814"/>
    <cellStyle name="_Escenario_Base_PE_26.03.2007_rev5.3 11 2" xfId="3449"/>
    <cellStyle name="_Escenario_Base_PE_26.03.2007_rev5.3 12" xfId="815"/>
    <cellStyle name="_Escenario_Base_PE_26.03.2007_rev5.3 12 2" xfId="3450"/>
    <cellStyle name="_Escenario_Base_PE_26.03.2007_rev5.3 13" xfId="3451"/>
    <cellStyle name="_Escenario_Base_PE_26.03.2007_rev5.3 13 2" xfId="3452"/>
    <cellStyle name="_Escenario_Base_PE_26.03.2007_rev5.3 14" xfId="3453"/>
    <cellStyle name="_Escenario_Base_PE_26.03.2007_rev5.3 14 2" xfId="3454"/>
    <cellStyle name="_Escenario_Base_PE_26.03.2007_rev5.3 15" xfId="3455"/>
    <cellStyle name="_Escenario_Base_PE_26.03.2007_rev5.3 15 2" xfId="3456"/>
    <cellStyle name="_Escenario_Base_PE_26.03.2007_rev5.3 16" xfId="3457"/>
    <cellStyle name="_Escenario_Base_PE_26.03.2007_rev5.3 16 2" xfId="3458"/>
    <cellStyle name="_Escenario_Base_PE_26.03.2007_rev5.3 17" xfId="3459"/>
    <cellStyle name="_Escenario_Base_PE_26.03.2007_rev5.3 17 2" xfId="3460"/>
    <cellStyle name="_Escenario_Base_PE_26.03.2007_rev5.3 18" xfId="3461"/>
    <cellStyle name="_Escenario_Base_PE_26.03.2007_rev5.3 18 2" xfId="3462"/>
    <cellStyle name="_Escenario_Base_PE_26.03.2007_rev5.3 19" xfId="3463"/>
    <cellStyle name="_Escenario_Base_PE_26.03.2007_rev5.3 19 2" xfId="3464"/>
    <cellStyle name="_Escenario_Base_PE_26.03.2007_rev5.3 2" xfId="816"/>
    <cellStyle name="_Escenario_Base_PE_26.03.2007_rev5.3 2 2" xfId="3465"/>
    <cellStyle name="_Escenario_Base_PE_26.03.2007_rev5.3 20" xfId="3466"/>
    <cellStyle name="_Escenario_Base_PE_26.03.2007_rev5.3 20 2" xfId="3467"/>
    <cellStyle name="_Escenario_Base_PE_26.03.2007_rev5.3 21" xfId="3468"/>
    <cellStyle name="_Escenario_Base_PE_26.03.2007_rev5.3 21 2" xfId="3469"/>
    <cellStyle name="_Escenario_Base_PE_26.03.2007_rev5.3 22" xfId="3470"/>
    <cellStyle name="_Escenario_Base_PE_26.03.2007_rev5.3 22 2" xfId="3471"/>
    <cellStyle name="_Escenario_Base_PE_26.03.2007_rev5.3 23" xfId="3472"/>
    <cellStyle name="_Escenario_Base_PE_26.03.2007_rev5.3 23 2" xfId="3473"/>
    <cellStyle name="_Escenario_Base_PE_26.03.2007_rev5.3 24" xfId="3474"/>
    <cellStyle name="_Escenario_Base_PE_26.03.2007_rev5.3 24 2" xfId="3475"/>
    <cellStyle name="_Escenario_Base_PE_26.03.2007_rev5.3 25" xfId="3476"/>
    <cellStyle name="_Escenario_Base_PE_26.03.2007_rev5.3 25 2" xfId="3477"/>
    <cellStyle name="_Escenario_Base_PE_26.03.2007_rev5.3 26" xfId="3478"/>
    <cellStyle name="_Escenario_Base_PE_26.03.2007_rev5.3 26 2" xfId="3479"/>
    <cellStyle name="_Escenario_Base_PE_26.03.2007_rev5.3 27" xfId="3480"/>
    <cellStyle name="_Escenario_Base_PE_26.03.2007_rev5.3 27 2" xfId="3481"/>
    <cellStyle name="_Escenario_Base_PE_26.03.2007_rev5.3 28" xfId="3482"/>
    <cellStyle name="_Escenario_Base_PE_26.03.2007_rev5.3 28 2" xfId="3483"/>
    <cellStyle name="_Escenario_Base_PE_26.03.2007_rev5.3 29" xfId="3484"/>
    <cellStyle name="_Escenario_Base_PE_26.03.2007_rev5.3 29 2" xfId="3485"/>
    <cellStyle name="_Escenario_Base_PE_26.03.2007_rev5.3 3" xfId="817"/>
    <cellStyle name="_Escenario_Base_PE_26.03.2007_rev5.3 3 2" xfId="3486"/>
    <cellStyle name="_Escenario_Base_PE_26.03.2007_rev5.3 3 3" xfId="3487"/>
    <cellStyle name="_Escenario_Base_PE_26.03.2007_rev5.3 3 4" xfId="3488"/>
    <cellStyle name="_Escenario_Base_PE_26.03.2007_rev5.3 3 5" xfId="3489"/>
    <cellStyle name="_Escenario_Base_PE_26.03.2007_rev5.3 3 6" xfId="3490"/>
    <cellStyle name="_Escenario_Base_PE_26.03.2007_rev5.3 3 7" xfId="3491"/>
    <cellStyle name="_Escenario_Base_PE_26.03.2007_rev5.3 3 8" xfId="3492"/>
    <cellStyle name="_Escenario_Base_PE_26.03.2007_rev5.3 3 9" xfId="3493"/>
    <cellStyle name="_Escenario_Base_PE_26.03.2007_rev5.3 3_Informe PXQ Factorial PPTO10 Medios 00" xfId="3494"/>
    <cellStyle name="_Escenario_Base_PE_26.03.2007_rev5.3 3_Informe1" xfId="3495"/>
    <cellStyle name="_Escenario_Base_PE_26.03.2007_rev5.3 3_kpmg PPTO10 ServGen 02" xfId="3496"/>
    <cellStyle name="_Escenario_Base_PE_26.03.2007_rev5.3 30" xfId="3497"/>
    <cellStyle name="_Escenario_Base_PE_26.03.2007_rev5.3 30 2" xfId="3498"/>
    <cellStyle name="_Escenario_Base_PE_26.03.2007_rev5.3 31" xfId="3499"/>
    <cellStyle name="_Escenario_Base_PE_26.03.2007_rev5.3 31 2" xfId="3500"/>
    <cellStyle name="_Escenario_Base_PE_26.03.2007_rev5.3 32" xfId="3501"/>
    <cellStyle name="_Escenario_Base_PE_26.03.2007_rev5.3 32 2" xfId="3502"/>
    <cellStyle name="_Escenario_Base_PE_26.03.2007_rev5.3 33" xfId="3503"/>
    <cellStyle name="_Escenario_Base_PE_26.03.2007_rev5.3 33 2" xfId="3504"/>
    <cellStyle name="_Escenario_Base_PE_26.03.2007_rev5.3 34" xfId="3505"/>
    <cellStyle name="_Escenario_Base_PE_26.03.2007_rev5.3 34 2" xfId="3506"/>
    <cellStyle name="_Escenario_Base_PE_26.03.2007_rev5.3 35" xfId="3507"/>
    <cellStyle name="_Escenario_Base_PE_26.03.2007_rev5.3 35 2" xfId="3508"/>
    <cellStyle name="_Escenario_Base_PE_26.03.2007_rev5.3 36" xfId="3509"/>
    <cellStyle name="_Escenario_Base_PE_26.03.2007_rev5.3 36 2" xfId="3510"/>
    <cellStyle name="_Escenario_Base_PE_26.03.2007_rev5.3 37" xfId="3511"/>
    <cellStyle name="_Escenario_Base_PE_26.03.2007_rev5.3 37 2" xfId="3512"/>
    <cellStyle name="_Escenario_Base_PE_26.03.2007_rev5.3 38" xfId="3513"/>
    <cellStyle name="_Escenario_Base_PE_26.03.2007_rev5.3 38 2" xfId="3514"/>
    <cellStyle name="_Escenario_Base_PE_26.03.2007_rev5.3 39" xfId="3515"/>
    <cellStyle name="_Escenario_Base_PE_26.03.2007_rev5.3 39 2" xfId="3516"/>
    <cellStyle name="_Escenario_Base_PE_26.03.2007_rev5.3 4" xfId="818"/>
    <cellStyle name="_Escenario_Base_PE_26.03.2007_rev5.3 4 2" xfId="3517"/>
    <cellStyle name="_Escenario_Base_PE_26.03.2007_rev5.3 40" xfId="3518"/>
    <cellStyle name="_Escenario_Base_PE_26.03.2007_rev5.3 40 2" xfId="3519"/>
    <cellStyle name="_Escenario_Base_PE_26.03.2007_rev5.3 41" xfId="3520"/>
    <cellStyle name="_Escenario_Base_PE_26.03.2007_rev5.3 41 2" xfId="3521"/>
    <cellStyle name="_Escenario_Base_PE_26.03.2007_rev5.3 42" xfId="3522"/>
    <cellStyle name="_Escenario_Base_PE_26.03.2007_rev5.3 42 2" xfId="3523"/>
    <cellStyle name="_Escenario_Base_PE_26.03.2007_rev5.3 43" xfId="3524"/>
    <cellStyle name="_Escenario_Base_PE_26.03.2007_rev5.3 43 2" xfId="3525"/>
    <cellStyle name="_Escenario_Base_PE_26.03.2007_rev5.3 44" xfId="3526"/>
    <cellStyle name="_Escenario_Base_PE_26.03.2007_rev5.3 44 2" xfId="3527"/>
    <cellStyle name="_Escenario_Base_PE_26.03.2007_rev5.3 45" xfId="3528"/>
    <cellStyle name="_Escenario_Base_PE_26.03.2007_rev5.3 45 2" xfId="3529"/>
    <cellStyle name="_Escenario_Base_PE_26.03.2007_rev5.3 46" xfId="3530"/>
    <cellStyle name="_Escenario_Base_PE_26.03.2007_rev5.3 46 2" xfId="3531"/>
    <cellStyle name="_Escenario_Base_PE_26.03.2007_rev5.3 47" xfId="3532"/>
    <cellStyle name="_Escenario_Base_PE_26.03.2007_rev5.3 47 2" xfId="3533"/>
    <cellStyle name="_Escenario_Base_PE_26.03.2007_rev5.3 48" xfId="3534"/>
    <cellStyle name="_Escenario_Base_PE_26.03.2007_rev5.3 48 2" xfId="3535"/>
    <cellStyle name="_Escenario_Base_PE_26.03.2007_rev5.3 49" xfId="3536"/>
    <cellStyle name="_Escenario_Base_PE_26.03.2007_rev5.3 49 2" xfId="3537"/>
    <cellStyle name="_Escenario_Base_PE_26.03.2007_rev5.3 5" xfId="819"/>
    <cellStyle name="_Escenario_Base_PE_26.03.2007_rev5.3 5 2" xfId="3538"/>
    <cellStyle name="_Escenario_Base_PE_26.03.2007_rev5.3 50" xfId="3539"/>
    <cellStyle name="_Escenario_Base_PE_26.03.2007_rev5.3 50 2" xfId="3540"/>
    <cellStyle name="_Escenario_Base_PE_26.03.2007_rev5.3 51" xfId="3541"/>
    <cellStyle name="_Escenario_Base_PE_26.03.2007_rev5.3 51 2" xfId="3542"/>
    <cellStyle name="_Escenario_Base_PE_26.03.2007_rev5.3 52" xfId="3543"/>
    <cellStyle name="_Escenario_Base_PE_26.03.2007_rev5.3 52 2" xfId="3544"/>
    <cellStyle name="_Escenario_Base_PE_26.03.2007_rev5.3 53" xfId="3545"/>
    <cellStyle name="_Escenario_Base_PE_26.03.2007_rev5.3 53 2" xfId="3546"/>
    <cellStyle name="_Escenario_Base_PE_26.03.2007_rev5.3 54" xfId="3547"/>
    <cellStyle name="_Escenario_Base_PE_26.03.2007_rev5.3 54 2" xfId="3548"/>
    <cellStyle name="_Escenario_Base_PE_26.03.2007_rev5.3 55" xfId="3549"/>
    <cellStyle name="_Escenario_Base_PE_26.03.2007_rev5.3 55 2" xfId="3550"/>
    <cellStyle name="_Escenario_Base_PE_26.03.2007_rev5.3 56" xfId="3551"/>
    <cellStyle name="_Escenario_Base_PE_26.03.2007_rev5.3 56 2" xfId="3552"/>
    <cellStyle name="_Escenario_Base_PE_26.03.2007_rev5.3 57" xfId="3553"/>
    <cellStyle name="_Escenario_Base_PE_26.03.2007_rev5.3 57 2" xfId="3554"/>
    <cellStyle name="_Escenario_Base_PE_26.03.2007_rev5.3 58" xfId="3555"/>
    <cellStyle name="_Escenario_Base_PE_26.03.2007_rev5.3 58 2" xfId="3556"/>
    <cellStyle name="_Escenario_Base_PE_26.03.2007_rev5.3 59" xfId="3557"/>
    <cellStyle name="_Escenario_Base_PE_26.03.2007_rev5.3 59 2" xfId="3558"/>
    <cellStyle name="_Escenario_Base_PE_26.03.2007_rev5.3 6" xfId="820"/>
    <cellStyle name="_Escenario_Base_PE_26.03.2007_rev5.3 6 2" xfId="3559"/>
    <cellStyle name="_Escenario_Base_PE_26.03.2007_rev5.3 60" xfId="3560"/>
    <cellStyle name="_Escenario_Base_PE_26.03.2007_rev5.3 60 2" xfId="3561"/>
    <cellStyle name="_Escenario_Base_PE_26.03.2007_rev5.3 61" xfId="3562"/>
    <cellStyle name="_Escenario_Base_PE_26.03.2007_rev5.3 61 2" xfId="3563"/>
    <cellStyle name="_Escenario_Base_PE_26.03.2007_rev5.3 62" xfId="3564"/>
    <cellStyle name="_Escenario_Base_PE_26.03.2007_rev5.3 62 2" xfId="3565"/>
    <cellStyle name="_Escenario_Base_PE_26.03.2007_rev5.3 63" xfId="3566"/>
    <cellStyle name="_Escenario_Base_PE_26.03.2007_rev5.3 63 2" xfId="3567"/>
    <cellStyle name="_Escenario_Base_PE_26.03.2007_rev5.3 64" xfId="3568"/>
    <cellStyle name="_Escenario_Base_PE_26.03.2007_rev5.3 64 2" xfId="3569"/>
    <cellStyle name="_Escenario_Base_PE_26.03.2007_rev5.3 65" xfId="3570"/>
    <cellStyle name="_Escenario_Base_PE_26.03.2007_rev5.3 65 2" xfId="3571"/>
    <cellStyle name="_Escenario_Base_PE_26.03.2007_rev5.3 66" xfId="3572"/>
    <cellStyle name="_Escenario_Base_PE_26.03.2007_rev5.3 66 2" xfId="3573"/>
    <cellStyle name="_Escenario_Base_PE_26.03.2007_rev5.3 7" xfId="821"/>
    <cellStyle name="_Escenario_Base_PE_26.03.2007_rev5.3 7 2" xfId="3574"/>
    <cellStyle name="_Escenario_Base_PE_26.03.2007_rev5.3 8" xfId="822"/>
    <cellStyle name="_Escenario_Base_PE_26.03.2007_rev5.3 8 2" xfId="3575"/>
    <cellStyle name="_Escenario_Base_PE_26.03.2007_rev5.3 9" xfId="823"/>
    <cellStyle name="_Escenario_Base_PE_26.03.2007_rev5.3 9 2" xfId="3576"/>
    <cellStyle name="_Escenarios_7.0" xfId="508"/>
    <cellStyle name="_Escenarios_7.0 10" xfId="824"/>
    <cellStyle name="_Escenarios_7.0 10 2" xfId="3577"/>
    <cellStyle name="_Escenarios_7.0 11" xfId="825"/>
    <cellStyle name="_Escenarios_7.0 11 2" xfId="3578"/>
    <cellStyle name="_Escenarios_7.0 12" xfId="826"/>
    <cellStyle name="_Escenarios_7.0 12 2" xfId="3579"/>
    <cellStyle name="_Escenarios_7.0 13" xfId="3580"/>
    <cellStyle name="_Escenarios_7.0 13 2" xfId="3581"/>
    <cellStyle name="_Escenarios_7.0 14" xfId="3582"/>
    <cellStyle name="_Escenarios_7.0 14 2" xfId="3583"/>
    <cellStyle name="_Escenarios_7.0 15" xfId="3584"/>
    <cellStyle name="_Escenarios_7.0 15 2" xfId="3585"/>
    <cellStyle name="_Escenarios_7.0 16" xfId="3586"/>
    <cellStyle name="_Escenarios_7.0 16 2" xfId="3587"/>
    <cellStyle name="_Escenarios_7.0 17" xfId="3588"/>
    <cellStyle name="_Escenarios_7.0 17 2" xfId="3589"/>
    <cellStyle name="_Escenarios_7.0 18" xfId="3590"/>
    <cellStyle name="_Escenarios_7.0 18 2" xfId="3591"/>
    <cellStyle name="_Escenarios_7.0 19" xfId="3592"/>
    <cellStyle name="_Escenarios_7.0 19 2" xfId="3593"/>
    <cellStyle name="_Escenarios_7.0 2" xfId="827"/>
    <cellStyle name="_Escenarios_7.0 2 2" xfId="3594"/>
    <cellStyle name="_Escenarios_7.0 20" xfId="3595"/>
    <cellStyle name="_Escenarios_7.0 20 2" xfId="3596"/>
    <cellStyle name="_Escenarios_7.0 21" xfId="3597"/>
    <cellStyle name="_Escenarios_7.0 21 2" xfId="3598"/>
    <cellStyle name="_Escenarios_7.0 22" xfId="3599"/>
    <cellStyle name="_Escenarios_7.0 22 2" xfId="3600"/>
    <cellStyle name="_Escenarios_7.0 23" xfId="3601"/>
    <cellStyle name="_Escenarios_7.0 23 2" xfId="3602"/>
    <cellStyle name="_Escenarios_7.0 24" xfId="3603"/>
    <cellStyle name="_Escenarios_7.0 24 2" xfId="3604"/>
    <cellStyle name="_Escenarios_7.0 25" xfId="3605"/>
    <cellStyle name="_Escenarios_7.0 25 2" xfId="3606"/>
    <cellStyle name="_Escenarios_7.0 26" xfId="3607"/>
    <cellStyle name="_Escenarios_7.0 26 2" xfId="3608"/>
    <cellStyle name="_Escenarios_7.0 27" xfId="3609"/>
    <cellStyle name="_Escenarios_7.0 27 2" xfId="3610"/>
    <cellStyle name="_Escenarios_7.0 28" xfId="3611"/>
    <cellStyle name="_Escenarios_7.0 28 2" xfId="3612"/>
    <cellStyle name="_Escenarios_7.0 29" xfId="3613"/>
    <cellStyle name="_Escenarios_7.0 29 2" xfId="3614"/>
    <cellStyle name="_Escenarios_7.0 3" xfId="828"/>
    <cellStyle name="_Escenarios_7.0 3 2" xfId="3615"/>
    <cellStyle name="_Escenarios_7.0 3 3" xfId="3616"/>
    <cellStyle name="_Escenarios_7.0 3 4" xfId="3617"/>
    <cellStyle name="_Escenarios_7.0 3 5" xfId="3618"/>
    <cellStyle name="_Escenarios_7.0 3 6" xfId="3619"/>
    <cellStyle name="_Escenarios_7.0 3 7" xfId="3620"/>
    <cellStyle name="_Escenarios_7.0 3 8" xfId="3621"/>
    <cellStyle name="_Escenarios_7.0 3 9" xfId="3622"/>
    <cellStyle name="_Escenarios_7.0 3_Informe PXQ Factorial PPTO10 Medios 00" xfId="3623"/>
    <cellStyle name="_Escenarios_7.0 3_Informe1" xfId="3624"/>
    <cellStyle name="_Escenarios_7.0 3_kpmg PPTO10 ServGen 02" xfId="3625"/>
    <cellStyle name="_Escenarios_7.0 30" xfId="3626"/>
    <cellStyle name="_Escenarios_7.0 30 2" xfId="3627"/>
    <cellStyle name="_Escenarios_7.0 31" xfId="3628"/>
    <cellStyle name="_Escenarios_7.0 31 2" xfId="3629"/>
    <cellStyle name="_Escenarios_7.0 32" xfId="3630"/>
    <cellStyle name="_Escenarios_7.0 32 2" xfId="3631"/>
    <cellStyle name="_Escenarios_7.0 33" xfId="3632"/>
    <cellStyle name="_Escenarios_7.0 33 2" xfId="3633"/>
    <cellStyle name="_Escenarios_7.0 34" xfId="3634"/>
    <cellStyle name="_Escenarios_7.0 34 2" xfId="3635"/>
    <cellStyle name="_Escenarios_7.0 35" xfId="3636"/>
    <cellStyle name="_Escenarios_7.0 35 2" xfId="3637"/>
    <cellStyle name="_Escenarios_7.0 36" xfId="3638"/>
    <cellStyle name="_Escenarios_7.0 36 2" xfId="3639"/>
    <cellStyle name="_Escenarios_7.0 37" xfId="3640"/>
    <cellStyle name="_Escenarios_7.0 37 2" xfId="3641"/>
    <cellStyle name="_Escenarios_7.0 38" xfId="3642"/>
    <cellStyle name="_Escenarios_7.0 38 2" xfId="3643"/>
    <cellStyle name="_Escenarios_7.0 39" xfId="3644"/>
    <cellStyle name="_Escenarios_7.0 39 2" xfId="3645"/>
    <cellStyle name="_Escenarios_7.0 4" xfId="829"/>
    <cellStyle name="_Escenarios_7.0 4 2" xfId="3646"/>
    <cellStyle name="_Escenarios_7.0 40" xfId="3647"/>
    <cellStyle name="_Escenarios_7.0 40 2" xfId="3648"/>
    <cellStyle name="_Escenarios_7.0 41" xfId="3649"/>
    <cellStyle name="_Escenarios_7.0 41 2" xfId="3650"/>
    <cellStyle name="_Escenarios_7.0 42" xfId="3651"/>
    <cellStyle name="_Escenarios_7.0 42 2" xfId="3652"/>
    <cellStyle name="_Escenarios_7.0 43" xfId="3653"/>
    <cellStyle name="_Escenarios_7.0 43 2" xfId="3654"/>
    <cellStyle name="_Escenarios_7.0 44" xfId="3655"/>
    <cellStyle name="_Escenarios_7.0 44 2" xfId="3656"/>
    <cellStyle name="_Escenarios_7.0 45" xfId="3657"/>
    <cellStyle name="_Escenarios_7.0 45 2" xfId="3658"/>
    <cellStyle name="_Escenarios_7.0 46" xfId="3659"/>
    <cellStyle name="_Escenarios_7.0 46 2" xfId="3660"/>
    <cellStyle name="_Escenarios_7.0 47" xfId="3661"/>
    <cellStyle name="_Escenarios_7.0 47 2" xfId="3662"/>
    <cellStyle name="_Escenarios_7.0 48" xfId="3663"/>
    <cellStyle name="_Escenarios_7.0 48 2" xfId="3664"/>
    <cellStyle name="_Escenarios_7.0 49" xfId="3665"/>
    <cellStyle name="_Escenarios_7.0 49 2" xfId="3666"/>
    <cellStyle name="_Escenarios_7.0 5" xfId="830"/>
    <cellStyle name="_Escenarios_7.0 5 2" xfId="3667"/>
    <cellStyle name="_Escenarios_7.0 50" xfId="3668"/>
    <cellStyle name="_Escenarios_7.0 50 2" xfId="3669"/>
    <cellStyle name="_Escenarios_7.0 51" xfId="3670"/>
    <cellStyle name="_Escenarios_7.0 51 2" xfId="3671"/>
    <cellStyle name="_Escenarios_7.0 52" xfId="3672"/>
    <cellStyle name="_Escenarios_7.0 52 2" xfId="3673"/>
    <cellStyle name="_Escenarios_7.0 53" xfId="3674"/>
    <cellStyle name="_Escenarios_7.0 53 2" xfId="3675"/>
    <cellStyle name="_Escenarios_7.0 54" xfId="3676"/>
    <cellStyle name="_Escenarios_7.0 54 2" xfId="3677"/>
    <cellStyle name="_Escenarios_7.0 55" xfId="3678"/>
    <cellStyle name="_Escenarios_7.0 55 2" xfId="3679"/>
    <cellStyle name="_Escenarios_7.0 56" xfId="3680"/>
    <cellStyle name="_Escenarios_7.0 56 2" xfId="3681"/>
    <cellStyle name="_Escenarios_7.0 57" xfId="3682"/>
    <cellStyle name="_Escenarios_7.0 57 2" xfId="3683"/>
    <cellStyle name="_Escenarios_7.0 58" xfId="3684"/>
    <cellStyle name="_Escenarios_7.0 58 2" xfId="3685"/>
    <cellStyle name="_Escenarios_7.0 59" xfId="3686"/>
    <cellStyle name="_Escenarios_7.0 59 2" xfId="3687"/>
    <cellStyle name="_Escenarios_7.0 6" xfId="831"/>
    <cellStyle name="_Escenarios_7.0 6 2" xfId="3688"/>
    <cellStyle name="_Escenarios_7.0 60" xfId="3689"/>
    <cellStyle name="_Escenarios_7.0 60 2" xfId="3690"/>
    <cellStyle name="_Escenarios_7.0 61" xfId="3691"/>
    <cellStyle name="_Escenarios_7.0 61 2" xfId="3692"/>
    <cellStyle name="_Escenarios_7.0 62" xfId="3693"/>
    <cellStyle name="_Escenarios_7.0 62 2" xfId="3694"/>
    <cellStyle name="_Escenarios_7.0 63" xfId="3695"/>
    <cellStyle name="_Escenarios_7.0 63 2" xfId="3696"/>
    <cellStyle name="_Escenarios_7.0 64" xfId="3697"/>
    <cellStyle name="_Escenarios_7.0 64 2" xfId="3698"/>
    <cellStyle name="_Escenarios_7.0 65" xfId="3699"/>
    <cellStyle name="_Escenarios_7.0 65 2" xfId="3700"/>
    <cellStyle name="_Escenarios_7.0 66" xfId="3701"/>
    <cellStyle name="_Escenarios_7.0 66 2" xfId="3702"/>
    <cellStyle name="_Escenarios_7.0 7" xfId="832"/>
    <cellStyle name="_Escenarios_7.0 7 2" xfId="3703"/>
    <cellStyle name="_Escenarios_7.0 8" xfId="833"/>
    <cellStyle name="_Escenarios_7.0 8 2" xfId="3704"/>
    <cellStyle name="_Escenarios_7.0 9" xfId="834"/>
    <cellStyle name="_Escenarios_7.0 9 2" xfId="3705"/>
    <cellStyle name="_Escenarios_8.0" xfId="509"/>
    <cellStyle name="_Escenarios_8.0 10" xfId="835"/>
    <cellStyle name="_Escenarios_8.0 10 2" xfId="3706"/>
    <cellStyle name="_Escenarios_8.0 11" xfId="836"/>
    <cellStyle name="_Escenarios_8.0 11 2" xfId="3707"/>
    <cellStyle name="_Escenarios_8.0 12" xfId="837"/>
    <cellStyle name="_Escenarios_8.0 12 2" xfId="3708"/>
    <cellStyle name="_Escenarios_8.0 13" xfId="3709"/>
    <cellStyle name="_Escenarios_8.0 13 2" xfId="3710"/>
    <cellStyle name="_Escenarios_8.0 14" xfId="3711"/>
    <cellStyle name="_Escenarios_8.0 14 2" xfId="3712"/>
    <cellStyle name="_Escenarios_8.0 15" xfId="3713"/>
    <cellStyle name="_Escenarios_8.0 15 2" xfId="3714"/>
    <cellStyle name="_Escenarios_8.0 16" xfId="3715"/>
    <cellStyle name="_Escenarios_8.0 16 2" xfId="3716"/>
    <cellStyle name="_Escenarios_8.0 17" xfId="3717"/>
    <cellStyle name="_Escenarios_8.0 17 2" xfId="3718"/>
    <cellStyle name="_Escenarios_8.0 18" xfId="3719"/>
    <cellStyle name="_Escenarios_8.0 18 2" xfId="3720"/>
    <cellStyle name="_Escenarios_8.0 19" xfId="3721"/>
    <cellStyle name="_Escenarios_8.0 19 2" xfId="3722"/>
    <cellStyle name="_Escenarios_8.0 2" xfId="838"/>
    <cellStyle name="_Escenarios_8.0 2 2" xfId="3723"/>
    <cellStyle name="_Escenarios_8.0 20" xfId="3724"/>
    <cellStyle name="_Escenarios_8.0 20 2" xfId="3725"/>
    <cellStyle name="_Escenarios_8.0 21" xfId="3726"/>
    <cellStyle name="_Escenarios_8.0 21 2" xfId="3727"/>
    <cellStyle name="_Escenarios_8.0 22" xfId="3728"/>
    <cellStyle name="_Escenarios_8.0 22 2" xfId="3729"/>
    <cellStyle name="_Escenarios_8.0 23" xfId="3730"/>
    <cellStyle name="_Escenarios_8.0 23 2" xfId="3731"/>
    <cellStyle name="_Escenarios_8.0 24" xfId="3732"/>
    <cellStyle name="_Escenarios_8.0 24 2" xfId="3733"/>
    <cellStyle name="_Escenarios_8.0 25" xfId="3734"/>
    <cellStyle name="_Escenarios_8.0 25 2" xfId="3735"/>
    <cellStyle name="_Escenarios_8.0 26" xfId="3736"/>
    <cellStyle name="_Escenarios_8.0 26 2" xfId="3737"/>
    <cellStyle name="_Escenarios_8.0 27" xfId="3738"/>
    <cellStyle name="_Escenarios_8.0 27 2" xfId="3739"/>
    <cellStyle name="_Escenarios_8.0 28" xfId="3740"/>
    <cellStyle name="_Escenarios_8.0 28 2" xfId="3741"/>
    <cellStyle name="_Escenarios_8.0 29" xfId="3742"/>
    <cellStyle name="_Escenarios_8.0 29 2" xfId="3743"/>
    <cellStyle name="_Escenarios_8.0 3" xfId="839"/>
    <cellStyle name="_Escenarios_8.0 3 2" xfId="3744"/>
    <cellStyle name="_Escenarios_8.0 3 3" xfId="3745"/>
    <cellStyle name="_Escenarios_8.0 3 4" xfId="3746"/>
    <cellStyle name="_Escenarios_8.0 3 5" xfId="3747"/>
    <cellStyle name="_Escenarios_8.0 3 6" xfId="3748"/>
    <cellStyle name="_Escenarios_8.0 3 7" xfId="3749"/>
    <cellStyle name="_Escenarios_8.0 3 8" xfId="3750"/>
    <cellStyle name="_Escenarios_8.0 3 9" xfId="3751"/>
    <cellStyle name="_Escenarios_8.0 3_Informe PXQ Factorial PPTO10 Medios 00" xfId="3752"/>
    <cellStyle name="_Escenarios_8.0 3_Informe1" xfId="3753"/>
    <cellStyle name="_Escenarios_8.0 3_kpmg PPTO10 ServGen 02" xfId="3754"/>
    <cellStyle name="_Escenarios_8.0 30" xfId="3755"/>
    <cellStyle name="_Escenarios_8.0 30 2" xfId="3756"/>
    <cellStyle name="_Escenarios_8.0 31" xfId="3757"/>
    <cellStyle name="_Escenarios_8.0 31 2" xfId="3758"/>
    <cellStyle name="_Escenarios_8.0 32" xfId="3759"/>
    <cellStyle name="_Escenarios_8.0 32 2" xfId="3760"/>
    <cellStyle name="_Escenarios_8.0 33" xfId="3761"/>
    <cellStyle name="_Escenarios_8.0 33 2" xfId="3762"/>
    <cellStyle name="_Escenarios_8.0 34" xfId="3763"/>
    <cellStyle name="_Escenarios_8.0 34 2" xfId="3764"/>
    <cellStyle name="_Escenarios_8.0 35" xfId="3765"/>
    <cellStyle name="_Escenarios_8.0 35 2" xfId="3766"/>
    <cellStyle name="_Escenarios_8.0 36" xfId="3767"/>
    <cellStyle name="_Escenarios_8.0 36 2" xfId="3768"/>
    <cellStyle name="_Escenarios_8.0 37" xfId="3769"/>
    <cellStyle name="_Escenarios_8.0 37 2" xfId="3770"/>
    <cellStyle name="_Escenarios_8.0 38" xfId="3771"/>
    <cellStyle name="_Escenarios_8.0 38 2" xfId="3772"/>
    <cellStyle name="_Escenarios_8.0 39" xfId="3773"/>
    <cellStyle name="_Escenarios_8.0 39 2" xfId="3774"/>
    <cellStyle name="_Escenarios_8.0 4" xfId="840"/>
    <cellStyle name="_Escenarios_8.0 4 2" xfId="3775"/>
    <cellStyle name="_Escenarios_8.0 40" xfId="3776"/>
    <cellStyle name="_Escenarios_8.0 40 2" xfId="3777"/>
    <cellStyle name="_Escenarios_8.0 41" xfId="3778"/>
    <cellStyle name="_Escenarios_8.0 41 2" xfId="3779"/>
    <cellStyle name="_Escenarios_8.0 42" xfId="3780"/>
    <cellStyle name="_Escenarios_8.0 42 2" xfId="3781"/>
    <cellStyle name="_Escenarios_8.0 43" xfId="3782"/>
    <cellStyle name="_Escenarios_8.0 43 2" xfId="3783"/>
    <cellStyle name="_Escenarios_8.0 44" xfId="3784"/>
    <cellStyle name="_Escenarios_8.0 44 2" xfId="3785"/>
    <cellStyle name="_Escenarios_8.0 45" xfId="3786"/>
    <cellStyle name="_Escenarios_8.0 45 2" xfId="3787"/>
    <cellStyle name="_Escenarios_8.0 46" xfId="3788"/>
    <cellStyle name="_Escenarios_8.0 46 2" xfId="3789"/>
    <cellStyle name="_Escenarios_8.0 47" xfId="3790"/>
    <cellStyle name="_Escenarios_8.0 47 2" xfId="3791"/>
    <cellStyle name="_Escenarios_8.0 48" xfId="3792"/>
    <cellStyle name="_Escenarios_8.0 48 2" xfId="3793"/>
    <cellStyle name="_Escenarios_8.0 49" xfId="3794"/>
    <cellStyle name="_Escenarios_8.0 49 2" xfId="3795"/>
    <cellStyle name="_Escenarios_8.0 5" xfId="841"/>
    <cellStyle name="_Escenarios_8.0 5 2" xfId="3796"/>
    <cellStyle name="_Escenarios_8.0 50" xfId="3797"/>
    <cellStyle name="_Escenarios_8.0 50 2" xfId="3798"/>
    <cellStyle name="_Escenarios_8.0 51" xfId="3799"/>
    <cellStyle name="_Escenarios_8.0 51 2" xfId="3800"/>
    <cellStyle name="_Escenarios_8.0 52" xfId="3801"/>
    <cellStyle name="_Escenarios_8.0 52 2" xfId="3802"/>
    <cellStyle name="_Escenarios_8.0 53" xfId="3803"/>
    <cellStyle name="_Escenarios_8.0 53 2" xfId="3804"/>
    <cellStyle name="_Escenarios_8.0 54" xfId="3805"/>
    <cellStyle name="_Escenarios_8.0 54 2" xfId="3806"/>
    <cellStyle name="_Escenarios_8.0 55" xfId="3807"/>
    <cellStyle name="_Escenarios_8.0 55 2" xfId="3808"/>
    <cellStyle name="_Escenarios_8.0 56" xfId="3809"/>
    <cellStyle name="_Escenarios_8.0 56 2" xfId="3810"/>
    <cellStyle name="_Escenarios_8.0 57" xfId="3811"/>
    <cellStyle name="_Escenarios_8.0 57 2" xfId="3812"/>
    <cellStyle name="_Escenarios_8.0 58" xfId="3813"/>
    <cellStyle name="_Escenarios_8.0 58 2" xfId="3814"/>
    <cellStyle name="_Escenarios_8.0 59" xfId="3815"/>
    <cellStyle name="_Escenarios_8.0 59 2" xfId="3816"/>
    <cellStyle name="_Escenarios_8.0 6" xfId="842"/>
    <cellStyle name="_Escenarios_8.0 6 2" xfId="3817"/>
    <cellStyle name="_Escenarios_8.0 60" xfId="3818"/>
    <cellStyle name="_Escenarios_8.0 60 2" xfId="3819"/>
    <cellStyle name="_Escenarios_8.0 61" xfId="3820"/>
    <cellStyle name="_Escenarios_8.0 61 2" xfId="3821"/>
    <cellStyle name="_Escenarios_8.0 62" xfId="3822"/>
    <cellStyle name="_Escenarios_8.0 62 2" xfId="3823"/>
    <cellStyle name="_Escenarios_8.0 63" xfId="3824"/>
    <cellStyle name="_Escenarios_8.0 63 2" xfId="3825"/>
    <cellStyle name="_Escenarios_8.0 64" xfId="3826"/>
    <cellStyle name="_Escenarios_8.0 64 2" xfId="3827"/>
    <cellStyle name="_Escenarios_8.0 65" xfId="3828"/>
    <cellStyle name="_Escenarios_8.0 65 2" xfId="3829"/>
    <cellStyle name="_Escenarios_8.0 66" xfId="3830"/>
    <cellStyle name="_Escenarios_8.0 66 2" xfId="3831"/>
    <cellStyle name="_Escenarios_8.0 7" xfId="843"/>
    <cellStyle name="_Escenarios_8.0 7 2" xfId="3832"/>
    <cellStyle name="_Escenarios_8.0 8" xfId="844"/>
    <cellStyle name="_Escenarios_8.0 8 2" xfId="3833"/>
    <cellStyle name="_Escenarios_8.0 9" xfId="845"/>
    <cellStyle name="_Escenarios_8.0 9 2" xfId="3834"/>
    <cellStyle name="_hoja_salida" xfId="2193"/>
    <cellStyle name="_IMPACTO CTE-RITE" xfId="510"/>
    <cellStyle name="_IMPACTO CTE-RITE 10" xfId="846"/>
    <cellStyle name="_IMPACTO CTE-RITE 10 2" xfId="3835"/>
    <cellStyle name="_IMPACTO CTE-RITE 11" xfId="847"/>
    <cellStyle name="_IMPACTO CTE-RITE 11 2" xfId="3836"/>
    <cellStyle name="_IMPACTO CTE-RITE 12" xfId="848"/>
    <cellStyle name="_IMPACTO CTE-RITE 12 2" xfId="3837"/>
    <cellStyle name="_IMPACTO CTE-RITE 13" xfId="3838"/>
    <cellStyle name="_IMPACTO CTE-RITE 13 2" xfId="3839"/>
    <cellStyle name="_IMPACTO CTE-RITE 14" xfId="3840"/>
    <cellStyle name="_IMPACTO CTE-RITE 14 2" xfId="3841"/>
    <cellStyle name="_IMPACTO CTE-RITE 15" xfId="3842"/>
    <cellStyle name="_IMPACTO CTE-RITE 15 2" xfId="3843"/>
    <cellStyle name="_IMPACTO CTE-RITE 16" xfId="3844"/>
    <cellStyle name="_IMPACTO CTE-RITE 16 2" xfId="3845"/>
    <cellStyle name="_IMPACTO CTE-RITE 17" xfId="3846"/>
    <cellStyle name="_IMPACTO CTE-RITE 17 2" xfId="3847"/>
    <cellStyle name="_IMPACTO CTE-RITE 18" xfId="3848"/>
    <cellStyle name="_IMPACTO CTE-RITE 18 2" xfId="3849"/>
    <cellStyle name="_IMPACTO CTE-RITE 19" xfId="3850"/>
    <cellStyle name="_IMPACTO CTE-RITE 19 2" xfId="3851"/>
    <cellStyle name="_IMPACTO CTE-RITE 2" xfId="849"/>
    <cellStyle name="_IMPACTO CTE-RITE 2 2" xfId="3852"/>
    <cellStyle name="_IMPACTO CTE-RITE 20" xfId="3853"/>
    <cellStyle name="_IMPACTO CTE-RITE 20 2" xfId="3854"/>
    <cellStyle name="_IMPACTO CTE-RITE 21" xfId="3855"/>
    <cellStyle name="_IMPACTO CTE-RITE 21 2" xfId="3856"/>
    <cellStyle name="_IMPACTO CTE-RITE 22" xfId="3857"/>
    <cellStyle name="_IMPACTO CTE-RITE 22 2" xfId="3858"/>
    <cellStyle name="_IMPACTO CTE-RITE 23" xfId="3859"/>
    <cellStyle name="_IMPACTO CTE-RITE 23 2" xfId="3860"/>
    <cellStyle name="_IMPACTO CTE-RITE 24" xfId="3861"/>
    <cellStyle name="_IMPACTO CTE-RITE 24 2" xfId="3862"/>
    <cellStyle name="_IMPACTO CTE-RITE 25" xfId="3863"/>
    <cellStyle name="_IMPACTO CTE-RITE 25 2" xfId="3864"/>
    <cellStyle name="_IMPACTO CTE-RITE 26" xfId="3865"/>
    <cellStyle name="_IMPACTO CTE-RITE 26 2" xfId="3866"/>
    <cellStyle name="_IMPACTO CTE-RITE 27" xfId="3867"/>
    <cellStyle name="_IMPACTO CTE-RITE 27 2" xfId="3868"/>
    <cellStyle name="_IMPACTO CTE-RITE 28" xfId="3869"/>
    <cellStyle name="_IMPACTO CTE-RITE 28 2" xfId="3870"/>
    <cellStyle name="_IMPACTO CTE-RITE 29" xfId="3871"/>
    <cellStyle name="_IMPACTO CTE-RITE 29 2" xfId="3872"/>
    <cellStyle name="_IMPACTO CTE-RITE 3" xfId="850"/>
    <cellStyle name="_IMPACTO CTE-RITE 3 2" xfId="3873"/>
    <cellStyle name="_IMPACTO CTE-RITE 3 3" xfId="3874"/>
    <cellStyle name="_IMPACTO CTE-RITE 3 4" xfId="3875"/>
    <cellStyle name="_IMPACTO CTE-RITE 3 5" xfId="3876"/>
    <cellStyle name="_IMPACTO CTE-RITE 3 6" xfId="3877"/>
    <cellStyle name="_IMPACTO CTE-RITE 3 7" xfId="3878"/>
    <cellStyle name="_IMPACTO CTE-RITE 3 8" xfId="3879"/>
    <cellStyle name="_IMPACTO CTE-RITE 3 9" xfId="3880"/>
    <cellStyle name="_IMPACTO CTE-RITE 3_Informe PXQ Factorial PPTO10 Medios 00" xfId="3881"/>
    <cellStyle name="_IMPACTO CTE-RITE 3_Informe1" xfId="3882"/>
    <cellStyle name="_IMPACTO CTE-RITE 3_kpmg PPTO10 ServGen 02" xfId="3883"/>
    <cellStyle name="_IMPACTO CTE-RITE 30" xfId="3884"/>
    <cellStyle name="_IMPACTO CTE-RITE 30 2" xfId="3885"/>
    <cellStyle name="_IMPACTO CTE-RITE 31" xfId="3886"/>
    <cellStyle name="_IMPACTO CTE-RITE 31 2" xfId="3887"/>
    <cellStyle name="_IMPACTO CTE-RITE 32" xfId="3888"/>
    <cellStyle name="_IMPACTO CTE-RITE 32 2" xfId="3889"/>
    <cellStyle name="_IMPACTO CTE-RITE 33" xfId="3890"/>
    <cellStyle name="_IMPACTO CTE-RITE 33 2" xfId="3891"/>
    <cellStyle name="_IMPACTO CTE-RITE 34" xfId="3892"/>
    <cellStyle name="_IMPACTO CTE-RITE 34 2" xfId="3893"/>
    <cellStyle name="_IMPACTO CTE-RITE 35" xfId="3894"/>
    <cellStyle name="_IMPACTO CTE-RITE 35 2" xfId="3895"/>
    <cellStyle name="_IMPACTO CTE-RITE 36" xfId="3896"/>
    <cellStyle name="_IMPACTO CTE-RITE 36 2" xfId="3897"/>
    <cellStyle name="_IMPACTO CTE-RITE 37" xfId="3898"/>
    <cellStyle name="_IMPACTO CTE-RITE 37 2" xfId="3899"/>
    <cellStyle name="_IMPACTO CTE-RITE 38" xfId="3900"/>
    <cellStyle name="_IMPACTO CTE-RITE 38 2" xfId="3901"/>
    <cellStyle name="_IMPACTO CTE-RITE 39" xfId="3902"/>
    <cellStyle name="_IMPACTO CTE-RITE 39 2" xfId="3903"/>
    <cellStyle name="_IMPACTO CTE-RITE 4" xfId="851"/>
    <cellStyle name="_IMPACTO CTE-RITE 4 2" xfId="3904"/>
    <cellStyle name="_IMPACTO CTE-RITE 40" xfId="3905"/>
    <cellStyle name="_IMPACTO CTE-RITE 40 2" xfId="3906"/>
    <cellStyle name="_IMPACTO CTE-RITE 41" xfId="3907"/>
    <cellStyle name="_IMPACTO CTE-RITE 41 2" xfId="3908"/>
    <cellStyle name="_IMPACTO CTE-RITE 42" xfId="3909"/>
    <cellStyle name="_IMPACTO CTE-RITE 42 2" xfId="3910"/>
    <cellStyle name="_IMPACTO CTE-RITE 43" xfId="3911"/>
    <cellStyle name="_IMPACTO CTE-RITE 43 2" xfId="3912"/>
    <cellStyle name="_IMPACTO CTE-RITE 44" xfId="3913"/>
    <cellStyle name="_IMPACTO CTE-RITE 44 2" xfId="3914"/>
    <cellStyle name="_IMPACTO CTE-RITE 45" xfId="3915"/>
    <cellStyle name="_IMPACTO CTE-RITE 45 2" xfId="3916"/>
    <cellStyle name="_IMPACTO CTE-RITE 46" xfId="3917"/>
    <cellStyle name="_IMPACTO CTE-RITE 46 2" xfId="3918"/>
    <cellStyle name="_IMPACTO CTE-RITE 47" xfId="3919"/>
    <cellStyle name="_IMPACTO CTE-RITE 47 2" xfId="3920"/>
    <cellStyle name="_IMPACTO CTE-RITE 48" xfId="3921"/>
    <cellStyle name="_IMPACTO CTE-RITE 48 2" xfId="3922"/>
    <cellStyle name="_IMPACTO CTE-RITE 49" xfId="3923"/>
    <cellStyle name="_IMPACTO CTE-RITE 49 2" xfId="3924"/>
    <cellStyle name="_IMPACTO CTE-RITE 5" xfId="852"/>
    <cellStyle name="_IMPACTO CTE-RITE 5 2" xfId="3925"/>
    <cellStyle name="_IMPACTO CTE-RITE 50" xfId="3926"/>
    <cellStyle name="_IMPACTO CTE-RITE 50 2" xfId="3927"/>
    <cellStyle name="_IMPACTO CTE-RITE 51" xfId="3928"/>
    <cellStyle name="_IMPACTO CTE-RITE 51 2" xfId="3929"/>
    <cellStyle name="_IMPACTO CTE-RITE 52" xfId="3930"/>
    <cellStyle name="_IMPACTO CTE-RITE 52 2" xfId="3931"/>
    <cellStyle name="_IMPACTO CTE-RITE 53" xfId="3932"/>
    <cellStyle name="_IMPACTO CTE-RITE 53 2" xfId="3933"/>
    <cellStyle name="_IMPACTO CTE-RITE 54" xfId="3934"/>
    <cellStyle name="_IMPACTO CTE-RITE 54 2" xfId="3935"/>
    <cellStyle name="_IMPACTO CTE-RITE 55" xfId="3936"/>
    <cellStyle name="_IMPACTO CTE-RITE 55 2" xfId="3937"/>
    <cellStyle name="_IMPACTO CTE-RITE 56" xfId="3938"/>
    <cellStyle name="_IMPACTO CTE-RITE 56 2" xfId="3939"/>
    <cellStyle name="_IMPACTO CTE-RITE 57" xfId="3940"/>
    <cellStyle name="_IMPACTO CTE-RITE 57 2" xfId="3941"/>
    <cellStyle name="_IMPACTO CTE-RITE 58" xfId="3942"/>
    <cellStyle name="_IMPACTO CTE-RITE 58 2" xfId="3943"/>
    <cellStyle name="_IMPACTO CTE-RITE 59" xfId="3944"/>
    <cellStyle name="_IMPACTO CTE-RITE 59 2" xfId="3945"/>
    <cellStyle name="_IMPACTO CTE-RITE 6" xfId="853"/>
    <cellStyle name="_IMPACTO CTE-RITE 6 2" xfId="3946"/>
    <cellStyle name="_IMPACTO CTE-RITE 60" xfId="3947"/>
    <cellStyle name="_IMPACTO CTE-RITE 60 2" xfId="3948"/>
    <cellStyle name="_IMPACTO CTE-RITE 61" xfId="3949"/>
    <cellStyle name="_IMPACTO CTE-RITE 61 2" xfId="3950"/>
    <cellStyle name="_IMPACTO CTE-RITE 62" xfId="3951"/>
    <cellStyle name="_IMPACTO CTE-RITE 62 2" xfId="3952"/>
    <cellStyle name="_IMPACTO CTE-RITE 63" xfId="3953"/>
    <cellStyle name="_IMPACTO CTE-RITE 63 2" xfId="3954"/>
    <cellStyle name="_IMPACTO CTE-RITE 64" xfId="3955"/>
    <cellStyle name="_IMPACTO CTE-RITE 64 2" xfId="3956"/>
    <cellStyle name="_IMPACTO CTE-RITE 65" xfId="3957"/>
    <cellStyle name="_IMPACTO CTE-RITE 65 2" xfId="3958"/>
    <cellStyle name="_IMPACTO CTE-RITE 66" xfId="3959"/>
    <cellStyle name="_IMPACTO CTE-RITE 66 2" xfId="3960"/>
    <cellStyle name="_IMPACTO CTE-RITE 7" xfId="854"/>
    <cellStyle name="_IMPACTO CTE-RITE 7 2" xfId="3961"/>
    <cellStyle name="_IMPACTO CTE-RITE 8" xfId="855"/>
    <cellStyle name="_IMPACTO CTE-RITE 8 2" xfId="3962"/>
    <cellStyle name="_IMPACTO CTE-RITE 9" xfId="856"/>
    <cellStyle name="_IMPACTO CTE-RITE 9 2" xfId="3963"/>
    <cellStyle name="_Inductores Gastos 2007" xfId="511"/>
    <cellStyle name="_Inductores Gastos 2007 10" xfId="857"/>
    <cellStyle name="_Inductores Gastos 2007 10 2" xfId="3964"/>
    <cellStyle name="_Inductores Gastos 2007 11" xfId="858"/>
    <cellStyle name="_Inductores Gastos 2007 11 2" xfId="3965"/>
    <cellStyle name="_Inductores Gastos 2007 12" xfId="859"/>
    <cellStyle name="_Inductores Gastos 2007 12 2" xfId="3966"/>
    <cellStyle name="_Inductores Gastos 2007 13" xfId="3967"/>
    <cellStyle name="_Inductores Gastos 2007 13 2" xfId="3968"/>
    <cellStyle name="_Inductores Gastos 2007 14" xfId="3969"/>
    <cellStyle name="_Inductores Gastos 2007 14 2" xfId="3970"/>
    <cellStyle name="_Inductores Gastos 2007 15" xfId="3971"/>
    <cellStyle name="_Inductores Gastos 2007 15 2" xfId="3972"/>
    <cellStyle name="_Inductores Gastos 2007 16" xfId="3973"/>
    <cellStyle name="_Inductores Gastos 2007 16 2" xfId="3974"/>
    <cellStyle name="_Inductores Gastos 2007 17" xfId="3975"/>
    <cellStyle name="_Inductores Gastos 2007 17 2" xfId="3976"/>
    <cellStyle name="_Inductores Gastos 2007 18" xfId="3977"/>
    <cellStyle name="_Inductores Gastos 2007 18 2" xfId="3978"/>
    <cellStyle name="_Inductores Gastos 2007 19" xfId="3979"/>
    <cellStyle name="_Inductores Gastos 2007 19 2" xfId="3980"/>
    <cellStyle name="_Inductores Gastos 2007 2" xfId="860"/>
    <cellStyle name="_Inductores Gastos 2007 2 2" xfId="3981"/>
    <cellStyle name="_Inductores Gastos 2007 20" xfId="3982"/>
    <cellStyle name="_Inductores Gastos 2007 20 2" xfId="3983"/>
    <cellStyle name="_Inductores Gastos 2007 21" xfId="3984"/>
    <cellStyle name="_Inductores Gastos 2007 21 2" xfId="3985"/>
    <cellStyle name="_Inductores Gastos 2007 22" xfId="3986"/>
    <cellStyle name="_Inductores Gastos 2007 22 2" xfId="3987"/>
    <cellStyle name="_Inductores Gastos 2007 23" xfId="3988"/>
    <cellStyle name="_Inductores Gastos 2007 23 2" xfId="3989"/>
    <cellStyle name="_Inductores Gastos 2007 24" xfId="3990"/>
    <cellStyle name="_Inductores Gastos 2007 24 2" xfId="3991"/>
    <cellStyle name="_Inductores Gastos 2007 25" xfId="3992"/>
    <cellStyle name="_Inductores Gastos 2007 25 2" xfId="3993"/>
    <cellStyle name="_Inductores Gastos 2007 26" xfId="3994"/>
    <cellStyle name="_Inductores Gastos 2007 26 2" xfId="3995"/>
    <cellStyle name="_Inductores Gastos 2007 27" xfId="3996"/>
    <cellStyle name="_Inductores Gastos 2007 27 2" xfId="3997"/>
    <cellStyle name="_Inductores Gastos 2007 28" xfId="3998"/>
    <cellStyle name="_Inductores Gastos 2007 28 2" xfId="3999"/>
    <cellStyle name="_Inductores Gastos 2007 29" xfId="4000"/>
    <cellStyle name="_Inductores Gastos 2007 29 2" xfId="4001"/>
    <cellStyle name="_Inductores Gastos 2007 3" xfId="861"/>
    <cellStyle name="_Inductores Gastos 2007 3 2" xfId="4002"/>
    <cellStyle name="_Inductores Gastos 2007 3 3" xfId="4003"/>
    <cellStyle name="_Inductores Gastos 2007 3 4" xfId="4004"/>
    <cellStyle name="_Inductores Gastos 2007 3 5" xfId="4005"/>
    <cellStyle name="_Inductores Gastos 2007 3 6" xfId="4006"/>
    <cellStyle name="_Inductores Gastos 2007 3 7" xfId="4007"/>
    <cellStyle name="_Inductores Gastos 2007 3 8" xfId="4008"/>
    <cellStyle name="_Inductores Gastos 2007 3 9" xfId="4009"/>
    <cellStyle name="_Inductores Gastos 2007 3_Informe PXQ Factorial PPTO10 Medios 00" xfId="4010"/>
    <cellStyle name="_Inductores Gastos 2007 3_Informe1" xfId="4011"/>
    <cellStyle name="_Inductores Gastos 2007 3_kpmg PPTO10 ServGen 02" xfId="4012"/>
    <cellStyle name="_Inductores Gastos 2007 30" xfId="4013"/>
    <cellStyle name="_Inductores Gastos 2007 30 2" xfId="4014"/>
    <cellStyle name="_Inductores Gastos 2007 31" xfId="4015"/>
    <cellStyle name="_Inductores Gastos 2007 31 2" xfId="4016"/>
    <cellStyle name="_Inductores Gastos 2007 32" xfId="4017"/>
    <cellStyle name="_Inductores Gastos 2007 32 2" xfId="4018"/>
    <cellStyle name="_Inductores Gastos 2007 33" xfId="4019"/>
    <cellStyle name="_Inductores Gastos 2007 33 2" xfId="4020"/>
    <cellStyle name="_Inductores Gastos 2007 34" xfId="4021"/>
    <cellStyle name="_Inductores Gastos 2007 34 2" xfId="4022"/>
    <cellStyle name="_Inductores Gastos 2007 35" xfId="4023"/>
    <cellStyle name="_Inductores Gastos 2007 35 2" xfId="4024"/>
    <cellStyle name="_Inductores Gastos 2007 36" xfId="4025"/>
    <cellStyle name="_Inductores Gastos 2007 36 2" xfId="4026"/>
    <cellStyle name="_Inductores Gastos 2007 37" xfId="4027"/>
    <cellStyle name="_Inductores Gastos 2007 37 2" xfId="4028"/>
    <cellStyle name="_Inductores Gastos 2007 38" xfId="4029"/>
    <cellStyle name="_Inductores Gastos 2007 38 2" xfId="4030"/>
    <cellStyle name="_Inductores Gastos 2007 39" xfId="4031"/>
    <cellStyle name="_Inductores Gastos 2007 39 2" xfId="4032"/>
    <cellStyle name="_Inductores Gastos 2007 4" xfId="862"/>
    <cellStyle name="_Inductores Gastos 2007 4 2" xfId="4033"/>
    <cellStyle name="_Inductores Gastos 2007 40" xfId="4034"/>
    <cellStyle name="_Inductores Gastos 2007 40 2" xfId="4035"/>
    <cellStyle name="_Inductores Gastos 2007 41" xfId="4036"/>
    <cellStyle name="_Inductores Gastos 2007 41 2" xfId="4037"/>
    <cellStyle name="_Inductores Gastos 2007 42" xfId="4038"/>
    <cellStyle name="_Inductores Gastos 2007 42 2" xfId="4039"/>
    <cellStyle name="_Inductores Gastos 2007 43" xfId="4040"/>
    <cellStyle name="_Inductores Gastos 2007 43 2" xfId="4041"/>
    <cellStyle name="_Inductores Gastos 2007 44" xfId="4042"/>
    <cellStyle name="_Inductores Gastos 2007 44 2" xfId="4043"/>
    <cellStyle name="_Inductores Gastos 2007 45" xfId="4044"/>
    <cellStyle name="_Inductores Gastos 2007 45 2" xfId="4045"/>
    <cellStyle name="_Inductores Gastos 2007 46" xfId="4046"/>
    <cellStyle name="_Inductores Gastos 2007 46 2" xfId="4047"/>
    <cellStyle name="_Inductores Gastos 2007 47" xfId="4048"/>
    <cellStyle name="_Inductores Gastos 2007 47 2" xfId="4049"/>
    <cellStyle name="_Inductores Gastos 2007 48" xfId="4050"/>
    <cellStyle name="_Inductores Gastos 2007 48 2" xfId="4051"/>
    <cellStyle name="_Inductores Gastos 2007 49" xfId="4052"/>
    <cellStyle name="_Inductores Gastos 2007 49 2" xfId="4053"/>
    <cellStyle name="_Inductores Gastos 2007 5" xfId="863"/>
    <cellStyle name="_Inductores Gastos 2007 5 2" xfId="4054"/>
    <cellStyle name="_Inductores Gastos 2007 50" xfId="4055"/>
    <cellStyle name="_Inductores Gastos 2007 50 2" xfId="4056"/>
    <cellStyle name="_Inductores Gastos 2007 51" xfId="4057"/>
    <cellStyle name="_Inductores Gastos 2007 51 2" xfId="4058"/>
    <cellStyle name="_Inductores Gastos 2007 52" xfId="4059"/>
    <cellStyle name="_Inductores Gastos 2007 52 2" xfId="4060"/>
    <cellStyle name="_Inductores Gastos 2007 53" xfId="4061"/>
    <cellStyle name="_Inductores Gastos 2007 53 2" xfId="4062"/>
    <cellStyle name="_Inductores Gastos 2007 54" xfId="4063"/>
    <cellStyle name="_Inductores Gastos 2007 54 2" xfId="4064"/>
    <cellStyle name="_Inductores Gastos 2007 55" xfId="4065"/>
    <cellStyle name="_Inductores Gastos 2007 55 2" xfId="4066"/>
    <cellStyle name="_Inductores Gastos 2007 56" xfId="4067"/>
    <cellStyle name="_Inductores Gastos 2007 56 2" xfId="4068"/>
    <cellStyle name="_Inductores Gastos 2007 57" xfId="4069"/>
    <cellStyle name="_Inductores Gastos 2007 57 2" xfId="4070"/>
    <cellStyle name="_Inductores Gastos 2007 58" xfId="4071"/>
    <cellStyle name="_Inductores Gastos 2007 58 2" xfId="4072"/>
    <cellStyle name="_Inductores Gastos 2007 59" xfId="4073"/>
    <cellStyle name="_Inductores Gastos 2007 59 2" xfId="4074"/>
    <cellStyle name="_Inductores Gastos 2007 6" xfId="864"/>
    <cellStyle name="_Inductores Gastos 2007 6 2" xfId="4075"/>
    <cellStyle name="_Inductores Gastos 2007 60" xfId="4076"/>
    <cellStyle name="_Inductores Gastos 2007 60 2" xfId="4077"/>
    <cellStyle name="_Inductores Gastos 2007 61" xfId="4078"/>
    <cellStyle name="_Inductores Gastos 2007 61 2" xfId="4079"/>
    <cellStyle name="_Inductores Gastos 2007 62" xfId="4080"/>
    <cellStyle name="_Inductores Gastos 2007 62 2" xfId="4081"/>
    <cellStyle name="_Inductores Gastos 2007 63" xfId="4082"/>
    <cellStyle name="_Inductores Gastos 2007 63 2" xfId="4083"/>
    <cellStyle name="_Inductores Gastos 2007 64" xfId="4084"/>
    <cellStyle name="_Inductores Gastos 2007 64 2" xfId="4085"/>
    <cellStyle name="_Inductores Gastos 2007 65" xfId="4086"/>
    <cellStyle name="_Inductores Gastos 2007 65 2" xfId="4087"/>
    <cellStyle name="_Inductores Gastos 2007 66" xfId="4088"/>
    <cellStyle name="_Inductores Gastos 2007 66 2" xfId="4089"/>
    <cellStyle name="_Inductores Gastos 2007 7" xfId="865"/>
    <cellStyle name="_Inductores Gastos 2007 7 2" xfId="4090"/>
    <cellStyle name="_Inductores Gastos 2007 8" xfId="866"/>
    <cellStyle name="_Inductores Gastos 2007 8 2" xfId="4091"/>
    <cellStyle name="_Inductores Gastos 2007 9" xfId="867"/>
    <cellStyle name="_Inductores Gastos 2007 9 2" xfId="4092"/>
    <cellStyle name="_Libro1" xfId="512"/>
    <cellStyle name="_Libro1 10" xfId="868"/>
    <cellStyle name="_Libro1 10 2" xfId="4093"/>
    <cellStyle name="_Libro1 11" xfId="869"/>
    <cellStyle name="_Libro1 11 2" xfId="4094"/>
    <cellStyle name="_Libro1 12" xfId="870"/>
    <cellStyle name="_Libro1 12 2" xfId="4095"/>
    <cellStyle name="_Libro1 13" xfId="4096"/>
    <cellStyle name="_Libro1 13 2" xfId="4097"/>
    <cellStyle name="_Libro1 14" xfId="4098"/>
    <cellStyle name="_Libro1 14 2" xfId="4099"/>
    <cellStyle name="_Libro1 15" xfId="4100"/>
    <cellStyle name="_Libro1 15 2" xfId="4101"/>
    <cellStyle name="_Libro1 16" xfId="4102"/>
    <cellStyle name="_Libro1 16 2" xfId="4103"/>
    <cellStyle name="_Libro1 17" xfId="4104"/>
    <cellStyle name="_Libro1 17 2" xfId="4105"/>
    <cellStyle name="_Libro1 18" xfId="4106"/>
    <cellStyle name="_Libro1 18 2" xfId="4107"/>
    <cellStyle name="_Libro1 19" xfId="4108"/>
    <cellStyle name="_Libro1 19 2" xfId="4109"/>
    <cellStyle name="_Libro1 2" xfId="871"/>
    <cellStyle name="_Libro1 2 2" xfId="4110"/>
    <cellStyle name="_Libro1 20" xfId="4111"/>
    <cellStyle name="_Libro1 20 2" xfId="4112"/>
    <cellStyle name="_Libro1 21" xfId="4113"/>
    <cellStyle name="_Libro1 21 2" xfId="4114"/>
    <cellStyle name="_Libro1 22" xfId="4115"/>
    <cellStyle name="_Libro1 22 2" xfId="4116"/>
    <cellStyle name="_Libro1 23" xfId="4117"/>
    <cellStyle name="_Libro1 23 2" xfId="4118"/>
    <cellStyle name="_Libro1 24" xfId="4119"/>
    <cellStyle name="_Libro1 24 2" xfId="4120"/>
    <cellStyle name="_Libro1 25" xfId="4121"/>
    <cellStyle name="_Libro1 25 2" xfId="4122"/>
    <cellStyle name="_Libro1 26" xfId="4123"/>
    <cellStyle name="_Libro1 26 2" xfId="4124"/>
    <cellStyle name="_Libro1 27" xfId="4125"/>
    <cellStyle name="_Libro1 27 2" xfId="4126"/>
    <cellStyle name="_Libro1 28" xfId="4127"/>
    <cellStyle name="_Libro1 28 2" xfId="4128"/>
    <cellStyle name="_Libro1 29" xfId="4129"/>
    <cellStyle name="_Libro1 29 2" xfId="4130"/>
    <cellStyle name="_Libro1 3" xfId="872"/>
    <cellStyle name="_Libro1 3 2" xfId="4131"/>
    <cellStyle name="_Libro1 3 3" xfId="4132"/>
    <cellStyle name="_Libro1 3 4" xfId="4133"/>
    <cellStyle name="_Libro1 3 5" xfId="4134"/>
    <cellStyle name="_Libro1 3 6" xfId="4135"/>
    <cellStyle name="_Libro1 3 7" xfId="4136"/>
    <cellStyle name="_Libro1 3 8" xfId="4137"/>
    <cellStyle name="_Libro1 3 9" xfId="4138"/>
    <cellStyle name="_Libro1 3_Informe PXQ Factorial PPTO10 Medios 00" xfId="4139"/>
    <cellStyle name="_Libro1 3_Informe1" xfId="4140"/>
    <cellStyle name="_Libro1 3_kpmg PPTO10 ServGen 02" xfId="4141"/>
    <cellStyle name="_Libro1 30" xfId="4142"/>
    <cellStyle name="_Libro1 30 2" xfId="4143"/>
    <cellStyle name="_Libro1 31" xfId="4144"/>
    <cellStyle name="_Libro1 31 2" xfId="4145"/>
    <cellStyle name="_Libro1 32" xfId="4146"/>
    <cellStyle name="_Libro1 32 2" xfId="4147"/>
    <cellStyle name="_Libro1 33" xfId="4148"/>
    <cellStyle name="_Libro1 33 2" xfId="4149"/>
    <cellStyle name="_Libro1 34" xfId="4150"/>
    <cellStyle name="_Libro1 34 2" xfId="4151"/>
    <cellStyle name="_Libro1 35" xfId="4152"/>
    <cellStyle name="_Libro1 35 2" xfId="4153"/>
    <cellStyle name="_Libro1 36" xfId="4154"/>
    <cellStyle name="_Libro1 36 2" xfId="4155"/>
    <cellStyle name="_Libro1 37" xfId="4156"/>
    <cellStyle name="_Libro1 37 2" xfId="4157"/>
    <cellStyle name="_Libro1 38" xfId="4158"/>
    <cellStyle name="_Libro1 38 2" xfId="4159"/>
    <cellStyle name="_Libro1 39" xfId="4160"/>
    <cellStyle name="_Libro1 39 2" xfId="4161"/>
    <cellStyle name="_Libro1 4" xfId="873"/>
    <cellStyle name="_Libro1 4 2" xfId="4162"/>
    <cellStyle name="_Libro1 40" xfId="4163"/>
    <cellStyle name="_Libro1 40 2" xfId="4164"/>
    <cellStyle name="_Libro1 41" xfId="4165"/>
    <cellStyle name="_Libro1 41 2" xfId="4166"/>
    <cellStyle name="_Libro1 42" xfId="4167"/>
    <cellStyle name="_Libro1 42 2" xfId="4168"/>
    <cellStyle name="_Libro1 43" xfId="4169"/>
    <cellStyle name="_Libro1 43 2" xfId="4170"/>
    <cellStyle name="_Libro1 44" xfId="4171"/>
    <cellStyle name="_Libro1 44 2" xfId="4172"/>
    <cellStyle name="_Libro1 45" xfId="4173"/>
    <cellStyle name="_Libro1 45 2" xfId="4174"/>
    <cellStyle name="_Libro1 46" xfId="4175"/>
    <cellStyle name="_Libro1 46 2" xfId="4176"/>
    <cellStyle name="_Libro1 47" xfId="4177"/>
    <cellStyle name="_Libro1 47 2" xfId="4178"/>
    <cellStyle name="_Libro1 48" xfId="4179"/>
    <cellStyle name="_Libro1 48 2" xfId="4180"/>
    <cellStyle name="_Libro1 49" xfId="4181"/>
    <cellStyle name="_Libro1 49 2" xfId="4182"/>
    <cellStyle name="_Libro1 5" xfId="874"/>
    <cellStyle name="_Libro1 5 2" xfId="4183"/>
    <cellStyle name="_Libro1 50" xfId="4184"/>
    <cellStyle name="_Libro1 50 2" xfId="4185"/>
    <cellStyle name="_Libro1 51" xfId="4186"/>
    <cellStyle name="_Libro1 51 2" xfId="4187"/>
    <cellStyle name="_Libro1 52" xfId="4188"/>
    <cellStyle name="_Libro1 52 2" xfId="4189"/>
    <cellStyle name="_Libro1 53" xfId="4190"/>
    <cellStyle name="_Libro1 53 2" xfId="4191"/>
    <cellStyle name="_Libro1 54" xfId="4192"/>
    <cellStyle name="_Libro1 54 2" xfId="4193"/>
    <cellStyle name="_Libro1 55" xfId="4194"/>
    <cellStyle name="_Libro1 55 2" xfId="4195"/>
    <cellStyle name="_Libro1 56" xfId="4196"/>
    <cellStyle name="_Libro1 56 2" xfId="4197"/>
    <cellStyle name="_Libro1 57" xfId="4198"/>
    <cellStyle name="_Libro1 57 2" xfId="4199"/>
    <cellStyle name="_Libro1 58" xfId="4200"/>
    <cellStyle name="_Libro1 58 2" xfId="4201"/>
    <cellStyle name="_Libro1 59" xfId="4202"/>
    <cellStyle name="_Libro1 59 2" xfId="4203"/>
    <cellStyle name="_Libro1 6" xfId="875"/>
    <cellStyle name="_Libro1 6 2" xfId="4204"/>
    <cellStyle name="_Libro1 60" xfId="4205"/>
    <cellStyle name="_Libro1 60 2" xfId="4206"/>
    <cellStyle name="_Libro1 61" xfId="4207"/>
    <cellStyle name="_Libro1 61 2" xfId="4208"/>
    <cellStyle name="_Libro1 62" xfId="4209"/>
    <cellStyle name="_Libro1 62 2" xfId="4210"/>
    <cellStyle name="_Libro1 63" xfId="4211"/>
    <cellStyle name="_Libro1 63 2" xfId="4212"/>
    <cellStyle name="_Libro1 64" xfId="4213"/>
    <cellStyle name="_Libro1 64 2" xfId="4214"/>
    <cellStyle name="_Libro1 65" xfId="4215"/>
    <cellStyle name="_Libro1 65 2" xfId="4216"/>
    <cellStyle name="_Libro1 66" xfId="4217"/>
    <cellStyle name="_Libro1 66 2" xfId="4218"/>
    <cellStyle name="_Libro1 7" xfId="876"/>
    <cellStyle name="_Libro1 7 2" xfId="4219"/>
    <cellStyle name="_Libro1 8" xfId="877"/>
    <cellStyle name="_Libro1 8 2" xfId="4220"/>
    <cellStyle name="_Libro1 9" xfId="878"/>
    <cellStyle name="_Libro1 9 2" xfId="4221"/>
    <cellStyle name="_Libro2" xfId="513"/>
    <cellStyle name="_Libro2 10" xfId="879"/>
    <cellStyle name="_Libro2 10 2" xfId="4222"/>
    <cellStyle name="_Libro2 11" xfId="880"/>
    <cellStyle name="_Libro2 11 2" xfId="4223"/>
    <cellStyle name="_Libro2 12" xfId="881"/>
    <cellStyle name="_Libro2 12 2" xfId="4224"/>
    <cellStyle name="_Libro2 13" xfId="4225"/>
    <cellStyle name="_Libro2 13 2" xfId="4226"/>
    <cellStyle name="_Libro2 14" xfId="4227"/>
    <cellStyle name="_Libro2 14 2" xfId="4228"/>
    <cellStyle name="_Libro2 15" xfId="4229"/>
    <cellStyle name="_Libro2 15 2" xfId="4230"/>
    <cellStyle name="_Libro2 16" xfId="4231"/>
    <cellStyle name="_Libro2 16 2" xfId="4232"/>
    <cellStyle name="_Libro2 17" xfId="4233"/>
    <cellStyle name="_Libro2 17 2" xfId="4234"/>
    <cellStyle name="_Libro2 18" xfId="4235"/>
    <cellStyle name="_Libro2 18 2" xfId="4236"/>
    <cellStyle name="_Libro2 19" xfId="4237"/>
    <cellStyle name="_Libro2 19 2" xfId="4238"/>
    <cellStyle name="_Libro2 2" xfId="882"/>
    <cellStyle name="_Libro2 2 2" xfId="4239"/>
    <cellStyle name="_Libro2 20" xfId="4240"/>
    <cellStyle name="_Libro2 20 2" xfId="4241"/>
    <cellStyle name="_Libro2 21" xfId="4242"/>
    <cellStyle name="_Libro2 21 2" xfId="4243"/>
    <cellStyle name="_Libro2 22" xfId="4244"/>
    <cellStyle name="_Libro2 22 2" xfId="4245"/>
    <cellStyle name="_Libro2 23" xfId="4246"/>
    <cellStyle name="_Libro2 23 2" xfId="4247"/>
    <cellStyle name="_Libro2 24" xfId="4248"/>
    <cellStyle name="_Libro2 24 2" xfId="4249"/>
    <cellStyle name="_Libro2 25" xfId="4250"/>
    <cellStyle name="_Libro2 25 2" xfId="4251"/>
    <cellStyle name="_Libro2 26" xfId="4252"/>
    <cellStyle name="_Libro2 26 2" xfId="4253"/>
    <cellStyle name="_Libro2 27" xfId="4254"/>
    <cellStyle name="_Libro2 27 2" xfId="4255"/>
    <cellStyle name="_Libro2 28" xfId="4256"/>
    <cellStyle name="_Libro2 28 2" xfId="4257"/>
    <cellStyle name="_Libro2 29" xfId="4258"/>
    <cellStyle name="_Libro2 29 2" xfId="4259"/>
    <cellStyle name="_Libro2 3" xfId="883"/>
    <cellStyle name="_Libro2 3 2" xfId="4260"/>
    <cellStyle name="_Libro2 3 3" xfId="4261"/>
    <cellStyle name="_Libro2 3 4" xfId="4262"/>
    <cellStyle name="_Libro2 3 5" xfId="4263"/>
    <cellStyle name="_Libro2 3 6" xfId="4264"/>
    <cellStyle name="_Libro2 3 7" xfId="4265"/>
    <cellStyle name="_Libro2 3 8" xfId="4266"/>
    <cellStyle name="_Libro2 3 9" xfId="4267"/>
    <cellStyle name="_Libro2 3_Informe PXQ Factorial PPTO10 Medios 00" xfId="4268"/>
    <cellStyle name="_Libro2 3_Informe1" xfId="4269"/>
    <cellStyle name="_Libro2 3_kpmg PPTO10 ServGen 02" xfId="4270"/>
    <cellStyle name="_Libro2 30" xfId="4271"/>
    <cellStyle name="_Libro2 30 2" xfId="4272"/>
    <cellStyle name="_Libro2 31" xfId="4273"/>
    <cellStyle name="_Libro2 31 2" xfId="4274"/>
    <cellStyle name="_Libro2 32" xfId="4275"/>
    <cellStyle name="_Libro2 32 2" xfId="4276"/>
    <cellStyle name="_Libro2 33" xfId="4277"/>
    <cellStyle name="_Libro2 33 2" xfId="4278"/>
    <cellStyle name="_Libro2 34" xfId="4279"/>
    <cellStyle name="_Libro2 34 2" xfId="4280"/>
    <cellStyle name="_Libro2 35" xfId="4281"/>
    <cellStyle name="_Libro2 35 2" xfId="4282"/>
    <cellStyle name="_Libro2 36" xfId="4283"/>
    <cellStyle name="_Libro2 36 2" xfId="4284"/>
    <cellStyle name="_Libro2 37" xfId="4285"/>
    <cellStyle name="_Libro2 37 2" xfId="4286"/>
    <cellStyle name="_Libro2 38" xfId="4287"/>
    <cellStyle name="_Libro2 38 2" xfId="4288"/>
    <cellStyle name="_Libro2 39" xfId="4289"/>
    <cellStyle name="_Libro2 39 2" xfId="4290"/>
    <cellStyle name="_Libro2 4" xfId="884"/>
    <cellStyle name="_Libro2 4 2" xfId="4291"/>
    <cellStyle name="_Libro2 40" xfId="4292"/>
    <cellStyle name="_Libro2 40 2" xfId="4293"/>
    <cellStyle name="_Libro2 41" xfId="4294"/>
    <cellStyle name="_Libro2 41 2" xfId="4295"/>
    <cellStyle name="_Libro2 42" xfId="4296"/>
    <cellStyle name="_Libro2 42 2" xfId="4297"/>
    <cellStyle name="_Libro2 43" xfId="4298"/>
    <cellStyle name="_Libro2 43 2" xfId="4299"/>
    <cellStyle name="_Libro2 44" xfId="4300"/>
    <cellStyle name="_Libro2 44 2" xfId="4301"/>
    <cellStyle name="_Libro2 45" xfId="4302"/>
    <cellStyle name="_Libro2 45 2" xfId="4303"/>
    <cellStyle name="_Libro2 46" xfId="4304"/>
    <cellStyle name="_Libro2 46 2" xfId="4305"/>
    <cellStyle name="_Libro2 47" xfId="4306"/>
    <cellStyle name="_Libro2 47 2" xfId="4307"/>
    <cellStyle name="_Libro2 48" xfId="4308"/>
    <cellStyle name="_Libro2 48 2" xfId="4309"/>
    <cellStyle name="_Libro2 49" xfId="4310"/>
    <cellStyle name="_Libro2 49 2" xfId="4311"/>
    <cellStyle name="_Libro2 5" xfId="885"/>
    <cellStyle name="_Libro2 5 2" xfId="4312"/>
    <cellStyle name="_Libro2 50" xfId="4313"/>
    <cellStyle name="_Libro2 50 2" xfId="4314"/>
    <cellStyle name="_Libro2 51" xfId="4315"/>
    <cellStyle name="_Libro2 51 2" xfId="4316"/>
    <cellStyle name="_Libro2 52" xfId="4317"/>
    <cellStyle name="_Libro2 52 2" xfId="4318"/>
    <cellStyle name="_Libro2 53" xfId="4319"/>
    <cellStyle name="_Libro2 53 2" xfId="4320"/>
    <cellStyle name="_Libro2 54" xfId="4321"/>
    <cellStyle name="_Libro2 54 2" xfId="4322"/>
    <cellStyle name="_Libro2 55" xfId="4323"/>
    <cellStyle name="_Libro2 55 2" xfId="4324"/>
    <cellStyle name="_Libro2 56" xfId="4325"/>
    <cellStyle name="_Libro2 56 2" xfId="4326"/>
    <cellStyle name="_Libro2 57" xfId="4327"/>
    <cellStyle name="_Libro2 57 2" xfId="4328"/>
    <cellStyle name="_Libro2 58" xfId="4329"/>
    <cellStyle name="_Libro2 58 2" xfId="4330"/>
    <cellStyle name="_Libro2 59" xfId="4331"/>
    <cellStyle name="_Libro2 59 2" xfId="4332"/>
    <cellStyle name="_Libro2 6" xfId="886"/>
    <cellStyle name="_Libro2 6 2" xfId="4333"/>
    <cellStyle name="_Libro2 60" xfId="4334"/>
    <cellStyle name="_Libro2 60 2" xfId="4335"/>
    <cellStyle name="_Libro2 61" xfId="4336"/>
    <cellStyle name="_Libro2 61 2" xfId="4337"/>
    <cellStyle name="_Libro2 62" xfId="4338"/>
    <cellStyle name="_Libro2 62 2" xfId="4339"/>
    <cellStyle name="_Libro2 63" xfId="4340"/>
    <cellStyle name="_Libro2 63 2" xfId="4341"/>
    <cellStyle name="_Libro2 64" xfId="4342"/>
    <cellStyle name="_Libro2 64 2" xfId="4343"/>
    <cellStyle name="_Libro2 65" xfId="4344"/>
    <cellStyle name="_Libro2 65 2" xfId="4345"/>
    <cellStyle name="_Libro2 66" xfId="4346"/>
    <cellStyle name="_Libro2 66 2" xfId="4347"/>
    <cellStyle name="_Libro2 7" xfId="887"/>
    <cellStyle name="_Libro2 7 2" xfId="4348"/>
    <cellStyle name="_Libro2 8" xfId="888"/>
    <cellStyle name="_Libro2 8 2" xfId="4349"/>
    <cellStyle name="_Libro2 9" xfId="889"/>
    <cellStyle name="_Libro2 9 2" xfId="4350"/>
    <cellStyle name="_Margenes CAPI por Cliente_modif" xfId="2194"/>
    <cellStyle name="_PROYECCIÓN PS x ZONAS 2007-2012" xfId="514"/>
    <cellStyle name="_PROYECCIÓN PS x ZONAS 2007-2012 10" xfId="890"/>
    <cellStyle name="_PROYECCIÓN PS x ZONAS 2007-2012 10 2" xfId="4351"/>
    <cellStyle name="_PROYECCIÓN PS x ZONAS 2007-2012 11" xfId="891"/>
    <cellStyle name="_PROYECCIÓN PS x ZONAS 2007-2012 11 2" xfId="4352"/>
    <cellStyle name="_PROYECCIÓN PS x ZONAS 2007-2012 12" xfId="892"/>
    <cellStyle name="_PROYECCIÓN PS x ZONAS 2007-2012 12 2" xfId="4353"/>
    <cellStyle name="_PROYECCIÓN PS x ZONAS 2007-2012 13" xfId="4354"/>
    <cellStyle name="_PROYECCIÓN PS x ZONAS 2007-2012 13 2" xfId="4355"/>
    <cellStyle name="_PROYECCIÓN PS x ZONAS 2007-2012 14" xfId="4356"/>
    <cellStyle name="_PROYECCIÓN PS x ZONAS 2007-2012 14 2" xfId="4357"/>
    <cellStyle name="_PROYECCIÓN PS x ZONAS 2007-2012 15" xfId="4358"/>
    <cellStyle name="_PROYECCIÓN PS x ZONAS 2007-2012 15 2" xfId="4359"/>
    <cellStyle name="_PROYECCIÓN PS x ZONAS 2007-2012 16" xfId="4360"/>
    <cellStyle name="_PROYECCIÓN PS x ZONAS 2007-2012 16 2" xfId="4361"/>
    <cellStyle name="_PROYECCIÓN PS x ZONAS 2007-2012 17" xfId="4362"/>
    <cellStyle name="_PROYECCIÓN PS x ZONAS 2007-2012 17 2" xfId="4363"/>
    <cellStyle name="_PROYECCIÓN PS x ZONAS 2007-2012 18" xfId="4364"/>
    <cellStyle name="_PROYECCIÓN PS x ZONAS 2007-2012 18 2" xfId="4365"/>
    <cellStyle name="_PROYECCIÓN PS x ZONAS 2007-2012 19" xfId="4366"/>
    <cellStyle name="_PROYECCIÓN PS x ZONAS 2007-2012 19 2" xfId="4367"/>
    <cellStyle name="_PROYECCIÓN PS x ZONAS 2007-2012 2" xfId="893"/>
    <cellStyle name="_PROYECCIÓN PS x ZONAS 2007-2012 2 2" xfId="4368"/>
    <cellStyle name="_PROYECCIÓN PS x ZONAS 2007-2012 20" xfId="4369"/>
    <cellStyle name="_PROYECCIÓN PS x ZONAS 2007-2012 20 2" xfId="4370"/>
    <cellStyle name="_PROYECCIÓN PS x ZONAS 2007-2012 21" xfId="4371"/>
    <cellStyle name="_PROYECCIÓN PS x ZONAS 2007-2012 21 2" xfId="4372"/>
    <cellStyle name="_PROYECCIÓN PS x ZONAS 2007-2012 22" xfId="4373"/>
    <cellStyle name="_PROYECCIÓN PS x ZONAS 2007-2012 22 2" xfId="4374"/>
    <cellStyle name="_PROYECCIÓN PS x ZONAS 2007-2012 23" xfId="4375"/>
    <cellStyle name="_PROYECCIÓN PS x ZONAS 2007-2012 23 2" xfId="4376"/>
    <cellStyle name="_PROYECCIÓN PS x ZONAS 2007-2012 24" xfId="4377"/>
    <cellStyle name="_PROYECCIÓN PS x ZONAS 2007-2012 24 2" xfId="4378"/>
    <cellStyle name="_PROYECCIÓN PS x ZONAS 2007-2012 25" xfId="4379"/>
    <cellStyle name="_PROYECCIÓN PS x ZONAS 2007-2012 25 2" xfId="4380"/>
    <cellStyle name="_PROYECCIÓN PS x ZONAS 2007-2012 26" xfId="4381"/>
    <cellStyle name="_PROYECCIÓN PS x ZONAS 2007-2012 26 2" xfId="4382"/>
    <cellStyle name="_PROYECCIÓN PS x ZONAS 2007-2012 27" xfId="4383"/>
    <cellStyle name="_PROYECCIÓN PS x ZONAS 2007-2012 27 2" xfId="4384"/>
    <cellStyle name="_PROYECCIÓN PS x ZONAS 2007-2012 28" xfId="4385"/>
    <cellStyle name="_PROYECCIÓN PS x ZONAS 2007-2012 28 2" xfId="4386"/>
    <cellStyle name="_PROYECCIÓN PS x ZONAS 2007-2012 29" xfId="4387"/>
    <cellStyle name="_PROYECCIÓN PS x ZONAS 2007-2012 29 2" xfId="4388"/>
    <cellStyle name="_PROYECCIÓN PS x ZONAS 2007-2012 3" xfId="894"/>
    <cellStyle name="_PROYECCIÓN PS x ZONAS 2007-2012 3 2" xfId="4389"/>
    <cellStyle name="_PROYECCIÓN PS x ZONAS 2007-2012 3 3" xfId="4390"/>
    <cellStyle name="_PROYECCIÓN PS x ZONAS 2007-2012 3 4" xfId="4391"/>
    <cellStyle name="_PROYECCIÓN PS x ZONAS 2007-2012 3 5" xfId="4392"/>
    <cellStyle name="_PROYECCIÓN PS x ZONAS 2007-2012 3 6" xfId="4393"/>
    <cellStyle name="_PROYECCIÓN PS x ZONAS 2007-2012 3 7" xfId="4394"/>
    <cellStyle name="_PROYECCIÓN PS x ZONAS 2007-2012 3 8" xfId="4395"/>
    <cellStyle name="_PROYECCIÓN PS x ZONAS 2007-2012 3 9" xfId="4396"/>
    <cellStyle name="_PROYECCIÓN PS x ZONAS 2007-2012 3_Informe PXQ Factorial PPTO10 Medios 00" xfId="4397"/>
    <cellStyle name="_PROYECCIÓN PS x ZONAS 2007-2012 3_Informe1" xfId="4398"/>
    <cellStyle name="_PROYECCIÓN PS x ZONAS 2007-2012 3_kpmg PPTO10 ServGen 02" xfId="4399"/>
    <cellStyle name="_PROYECCIÓN PS x ZONAS 2007-2012 30" xfId="4400"/>
    <cellStyle name="_PROYECCIÓN PS x ZONAS 2007-2012 30 2" xfId="4401"/>
    <cellStyle name="_PROYECCIÓN PS x ZONAS 2007-2012 31" xfId="4402"/>
    <cellStyle name="_PROYECCIÓN PS x ZONAS 2007-2012 31 2" xfId="4403"/>
    <cellStyle name="_PROYECCIÓN PS x ZONAS 2007-2012 32" xfId="4404"/>
    <cellStyle name="_PROYECCIÓN PS x ZONAS 2007-2012 32 2" xfId="4405"/>
    <cellStyle name="_PROYECCIÓN PS x ZONAS 2007-2012 33" xfId="4406"/>
    <cellStyle name="_PROYECCIÓN PS x ZONAS 2007-2012 33 2" xfId="4407"/>
    <cellStyle name="_PROYECCIÓN PS x ZONAS 2007-2012 34" xfId="4408"/>
    <cellStyle name="_PROYECCIÓN PS x ZONAS 2007-2012 34 2" xfId="4409"/>
    <cellStyle name="_PROYECCIÓN PS x ZONAS 2007-2012 35" xfId="4410"/>
    <cellStyle name="_PROYECCIÓN PS x ZONAS 2007-2012 35 2" xfId="4411"/>
    <cellStyle name="_PROYECCIÓN PS x ZONAS 2007-2012 36" xfId="4412"/>
    <cellStyle name="_PROYECCIÓN PS x ZONAS 2007-2012 36 2" xfId="4413"/>
    <cellStyle name="_PROYECCIÓN PS x ZONAS 2007-2012 37" xfId="4414"/>
    <cellStyle name="_PROYECCIÓN PS x ZONAS 2007-2012 37 2" xfId="4415"/>
    <cellStyle name="_PROYECCIÓN PS x ZONAS 2007-2012 38" xfId="4416"/>
    <cellStyle name="_PROYECCIÓN PS x ZONAS 2007-2012 38 2" xfId="4417"/>
    <cellStyle name="_PROYECCIÓN PS x ZONAS 2007-2012 39" xfId="4418"/>
    <cellStyle name="_PROYECCIÓN PS x ZONAS 2007-2012 39 2" xfId="4419"/>
    <cellStyle name="_PROYECCIÓN PS x ZONAS 2007-2012 4" xfId="895"/>
    <cellStyle name="_PROYECCIÓN PS x ZONAS 2007-2012 4 2" xfId="4420"/>
    <cellStyle name="_PROYECCIÓN PS x ZONAS 2007-2012 40" xfId="4421"/>
    <cellStyle name="_PROYECCIÓN PS x ZONAS 2007-2012 40 2" xfId="4422"/>
    <cellStyle name="_PROYECCIÓN PS x ZONAS 2007-2012 41" xfId="4423"/>
    <cellStyle name="_PROYECCIÓN PS x ZONAS 2007-2012 41 2" xfId="4424"/>
    <cellStyle name="_PROYECCIÓN PS x ZONAS 2007-2012 42" xfId="4425"/>
    <cellStyle name="_PROYECCIÓN PS x ZONAS 2007-2012 42 2" xfId="4426"/>
    <cellStyle name="_PROYECCIÓN PS x ZONAS 2007-2012 43" xfId="4427"/>
    <cellStyle name="_PROYECCIÓN PS x ZONAS 2007-2012 43 2" xfId="4428"/>
    <cellStyle name="_PROYECCIÓN PS x ZONAS 2007-2012 44" xfId="4429"/>
    <cellStyle name="_PROYECCIÓN PS x ZONAS 2007-2012 44 2" xfId="4430"/>
    <cellStyle name="_PROYECCIÓN PS x ZONAS 2007-2012 45" xfId="4431"/>
    <cellStyle name="_PROYECCIÓN PS x ZONAS 2007-2012 45 2" xfId="4432"/>
    <cellStyle name="_PROYECCIÓN PS x ZONAS 2007-2012 46" xfId="4433"/>
    <cellStyle name="_PROYECCIÓN PS x ZONAS 2007-2012 46 2" xfId="4434"/>
    <cellStyle name="_PROYECCIÓN PS x ZONAS 2007-2012 47" xfId="4435"/>
    <cellStyle name="_PROYECCIÓN PS x ZONAS 2007-2012 47 2" xfId="4436"/>
    <cellStyle name="_PROYECCIÓN PS x ZONAS 2007-2012 48" xfId="4437"/>
    <cellStyle name="_PROYECCIÓN PS x ZONAS 2007-2012 48 2" xfId="4438"/>
    <cellStyle name="_PROYECCIÓN PS x ZONAS 2007-2012 49" xfId="4439"/>
    <cellStyle name="_PROYECCIÓN PS x ZONAS 2007-2012 49 2" xfId="4440"/>
    <cellStyle name="_PROYECCIÓN PS x ZONAS 2007-2012 5" xfId="896"/>
    <cellStyle name="_PROYECCIÓN PS x ZONAS 2007-2012 5 2" xfId="4441"/>
    <cellStyle name="_PROYECCIÓN PS x ZONAS 2007-2012 50" xfId="4442"/>
    <cellStyle name="_PROYECCIÓN PS x ZONAS 2007-2012 50 2" xfId="4443"/>
    <cellStyle name="_PROYECCIÓN PS x ZONAS 2007-2012 51" xfId="4444"/>
    <cellStyle name="_PROYECCIÓN PS x ZONAS 2007-2012 51 2" xfId="4445"/>
    <cellStyle name="_PROYECCIÓN PS x ZONAS 2007-2012 52" xfId="4446"/>
    <cellStyle name="_PROYECCIÓN PS x ZONAS 2007-2012 52 2" xfId="4447"/>
    <cellStyle name="_PROYECCIÓN PS x ZONAS 2007-2012 53" xfId="4448"/>
    <cellStyle name="_PROYECCIÓN PS x ZONAS 2007-2012 53 2" xfId="4449"/>
    <cellStyle name="_PROYECCIÓN PS x ZONAS 2007-2012 54" xfId="4450"/>
    <cellStyle name="_PROYECCIÓN PS x ZONAS 2007-2012 54 2" xfId="4451"/>
    <cellStyle name="_PROYECCIÓN PS x ZONAS 2007-2012 55" xfId="4452"/>
    <cellStyle name="_PROYECCIÓN PS x ZONAS 2007-2012 55 2" xfId="4453"/>
    <cellStyle name="_PROYECCIÓN PS x ZONAS 2007-2012 56" xfId="4454"/>
    <cellStyle name="_PROYECCIÓN PS x ZONAS 2007-2012 56 2" xfId="4455"/>
    <cellStyle name="_PROYECCIÓN PS x ZONAS 2007-2012 57" xfId="4456"/>
    <cellStyle name="_PROYECCIÓN PS x ZONAS 2007-2012 57 2" xfId="4457"/>
    <cellStyle name="_PROYECCIÓN PS x ZONAS 2007-2012 58" xfId="4458"/>
    <cellStyle name="_PROYECCIÓN PS x ZONAS 2007-2012 58 2" xfId="4459"/>
    <cellStyle name="_PROYECCIÓN PS x ZONAS 2007-2012 59" xfId="4460"/>
    <cellStyle name="_PROYECCIÓN PS x ZONAS 2007-2012 59 2" xfId="4461"/>
    <cellStyle name="_PROYECCIÓN PS x ZONAS 2007-2012 6" xfId="897"/>
    <cellStyle name="_PROYECCIÓN PS x ZONAS 2007-2012 6 2" xfId="4462"/>
    <cellStyle name="_PROYECCIÓN PS x ZONAS 2007-2012 60" xfId="4463"/>
    <cellStyle name="_PROYECCIÓN PS x ZONAS 2007-2012 60 2" xfId="4464"/>
    <cellStyle name="_PROYECCIÓN PS x ZONAS 2007-2012 61" xfId="4465"/>
    <cellStyle name="_PROYECCIÓN PS x ZONAS 2007-2012 61 2" xfId="4466"/>
    <cellStyle name="_PROYECCIÓN PS x ZONAS 2007-2012 62" xfId="4467"/>
    <cellStyle name="_PROYECCIÓN PS x ZONAS 2007-2012 62 2" xfId="4468"/>
    <cellStyle name="_PROYECCIÓN PS x ZONAS 2007-2012 63" xfId="4469"/>
    <cellStyle name="_PROYECCIÓN PS x ZONAS 2007-2012 63 2" xfId="4470"/>
    <cellStyle name="_PROYECCIÓN PS x ZONAS 2007-2012 64" xfId="4471"/>
    <cellStyle name="_PROYECCIÓN PS x ZONAS 2007-2012 64 2" xfId="4472"/>
    <cellStyle name="_PROYECCIÓN PS x ZONAS 2007-2012 65" xfId="4473"/>
    <cellStyle name="_PROYECCIÓN PS x ZONAS 2007-2012 65 2" xfId="4474"/>
    <cellStyle name="_PROYECCIÓN PS x ZONAS 2007-2012 66" xfId="4475"/>
    <cellStyle name="_PROYECCIÓN PS x ZONAS 2007-2012 66 2" xfId="4476"/>
    <cellStyle name="_PROYECCIÓN PS x ZONAS 2007-2012 7" xfId="898"/>
    <cellStyle name="_PROYECCIÓN PS x ZONAS 2007-2012 7 2" xfId="4477"/>
    <cellStyle name="_PROYECCIÓN PS x ZONAS 2007-2012 8" xfId="899"/>
    <cellStyle name="_PROYECCIÓN PS x ZONAS 2007-2012 8 2" xfId="4478"/>
    <cellStyle name="_PROYECCIÓN PS x ZONAS 2007-2012 9" xfId="900"/>
    <cellStyle name="_PROYECCIÓN PS x ZONAS 2007-2012 9 2" xfId="4479"/>
    <cellStyle name="_SERIES PROPUESTA 07.02.2006" xfId="515"/>
    <cellStyle name="_SERIES PROPUESTA 07.02.2006 10" xfId="901"/>
    <cellStyle name="_SERIES PROPUESTA 07.02.2006 10 2" xfId="4480"/>
    <cellStyle name="_SERIES PROPUESTA 07.02.2006 11" xfId="902"/>
    <cellStyle name="_SERIES PROPUESTA 07.02.2006 11 2" xfId="4481"/>
    <cellStyle name="_SERIES PROPUESTA 07.02.2006 12" xfId="903"/>
    <cellStyle name="_SERIES PROPUESTA 07.02.2006 12 2" xfId="4482"/>
    <cellStyle name="_SERIES PROPUESTA 07.02.2006 13" xfId="4483"/>
    <cellStyle name="_SERIES PROPUESTA 07.02.2006 13 2" xfId="4484"/>
    <cellStyle name="_SERIES PROPUESTA 07.02.2006 14" xfId="4485"/>
    <cellStyle name="_SERIES PROPUESTA 07.02.2006 14 2" xfId="4486"/>
    <cellStyle name="_SERIES PROPUESTA 07.02.2006 15" xfId="4487"/>
    <cellStyle name="_SERIES PROPUESTA 07.02.2006 15 2" xfId="4488"/>
    <cellStyle name="_SERIES PROPUESTA 07.02.2006 16" xfId="4489"/>
    <cellStyle name="_SERIES PROPUESTA 07.02.2006 16 2" xfId="4490"/>
    <cellStyle name="_SERIES PROPUESTA 07.02.2006 17" xfId="4491"/>
    <cellStyle name="_SERIES PROPUESTA 07.02.2006 17 2" xfId="4492"/>
    <cellStyle name="_SERIES PROPUESTA 07.02.2006 18" xfId="4493"/>
    <cellStyle name="_SERIES PROPUESTA 07.02.2006 18 2" xfId="4494"/>
    <cellStyle name="_SERIES PROPUESTA 07.02.2006 19" xfId="4495"/>
    <cellStyle name="_SERIES PROPUESTA 07.02.2006 19 2" xfId="4496"/>
    <cellStyle name="_SERIES PROPUESTA 07.02.2006 2" xfId="904"/>
    <cellStyle name="_SERIES PROPUESTA 07.02.2006 2 2" xfId="4497"/>
    <cellStyle name="_SERIES PROPUESTA 07.02.2006 20" xfId="4498"/>
    <cellStyle name="_SERIES PROPUESTA 07.02.2006 20 2" xfId="4499"/>
    <cellStyle name="_SERIES PROPUESTA 07.02.2006 21" xfId="4500"/>
    <cellStyle name="_SERIES PROPUESTA 07.02.2006 21 2" xfId="4501"/>
    <cellStyle name="_SERIES PROPUESTA 07.02.2006 22" xfId="4502"/>
    <cellStyle name="_SERIES PROPUESTA 07.02.2006 22 2" xfId="4503"/>
    <cellStyle name="_SERIES PROPUESTA 07.02.2006 23" xfId="4504"/>
    <cellStyle name="_SERIES PROPUESTA 07.02.2006 23 2" xfId="4505"/>
    <cellStyle name="_SERIES PROPUESTA 07.02.2006 24" xfId="4506"/>
    <cellStyle name="_SERIES PROPUESTA 07.02.2006 24 2" xfId="4507"/>
    <cellStyle name="_SERIES PROPUESTA 07.02.2006 25" xfId="4508"/>
    <cellStyle name="_SERIES PROPUESTA 07.02.2006 25 2" xfId="4509"/>
    <cellStyle name="_SERIES PROPUESTA 07.02.2006 26" xfId="4510"/>
    <cellStyle name="_SERIES PROPUESTA 07.02.2006 26 2" xfId="4511"/>
    <cellStyle name="_SERIES PROPUESTA 07.02.2006 27" xfId="4512"/>
    <cellStyle name="_SERIES PROPUESTA 07.02.2006 27 2" xfId="4513"/>
    <cellStyle name="_SERIES PROPUESTA 07.02.2006 28" xfId="4514"/>
    <cellStyle name="_SERIES PROPUESTA 07.02.2006 28 2" xfId="4515"/>
    <cellStyle name="_SERIES PROPUESTA 07.02.2006 29" xfId="4516"/>
    <cellStyle name="_SERIES PROPUESTA 07.02.2006 29 2" xfId="4517"/>
    <cellStyle name="_SERIES PROPUESTA 07.02.2006 3" xfId="905"/>
    <cellStyle name="_SERIES PROPUESTA 07.02.2006 3 2" xfId="4518"/>
    <cellStyle name="_SERIES PROPUESTA 07.02.2006 3 3" xfId="4519"/>
    <cellStyle name="_SERIES PROPUESTA 07.02.2006 3 4" xfId="4520"/>
    <cellStyle name="_SERIES PROPUESTA 07.02.2006 3 5" xfId="4521"/>
    <cellStyle name="_SERIES PROPUESTA 07.02.2006 3 6" xfId="4522"/>
    <cellStyle name="_SERIES PROPUESTA 07.02.2006 3 7" xfId="4523"/>
    <cellStyle name="_SERIES PROPUESTA 07.02.2006 3 8" xfId="4524"/>
    <cellStyle name="_SERIES PROPUESTA 07.02.2006 3 9" xfId="4525"/>
    <cellStyle name="_SERIES PROPUESTA 07.02.2006 3_Informe PXQ Factorial PPTO10 Medios 00" xfId="4526"/>
    <cellStyle name="_SERIES PROPUESTA 07.02.2006 3_Informe1" xfId="4527"/>
    <cellStyle name="_SERIES PROPUESTA 07.02.2006 3_kpmg PPTO10 ServGen 02" xfId="4528"/>
    <cellStyle name="_SERIES PROPUESTA 07.02.2006 30" xfId="4529"/>
    <cellStyle name="_SERIES PROPUESTA 07.02.2006 30 2" xfId="4530"/>
    <cellStyle name="_SERIES PROPUESTA 07.02.2006 31" xfId="4531"/>
    <cellStyle name="_SERIES PROPUESTA 07.02.2006 31 2" xfId="4532"/>
    <cellStyle name="_SERIES PROPUESTA 07.02.2006 32" xfId="4533"/>
    <cellStyle name="_SERIES PROPUESTA 07.02.2006 32 2" xfId="4534"/>
    <cellStyle name="_SERIES PROPUESTA 07.02.2006 33" xfId="4535"/>
    <cellStyle name="_SERIES PROPUESTA 07.02.2006 33 2" xfId="4536"/>
    <cellStyle name="_SERIES PROPUESTA 07.02.2006 34" xfId="4537"/>
    <cellStyle name="_SERIES PROPUESTA 07.02.2006 34 2" xfId="4538"/>
    <cellStyle name="_SERIES PROPUESTA 07.02.2006 35" xfId="4539"/>
    <cellStyle name="_SERIES PROPUESTA 07.02.2006 35 2" xfId="4540"/>
    <cellStyle name="_SERIES PROPUESTA 07.02.2006 36" xfId="4541"/>
    <cellStyle name="_SERIES PROPUESTA 07.02.2006 36 2" xfId="4542"/>
    <cellStyle name="_SERIES PROPUESTA 07.02.2006 37" xfId="4543"/>
    <cellStyle name="_SERIES PROPUESTA 07.02.2006 37 2" xfId="4544"/>
    <cellStyle name="_SERIES PROPUESTA 07.02.2006 38" xfId="4545"/>
    <cellStyle name="_SERIES PROPUESTA 07.02.2006 38 2" xfId="4546"/>
    <cellStyle name="_SERIES PROPUESTA 07.02.2006 39" xfId="4547"/>
    <cellStyle name="_SERIES PROPUESTA 07.02.2006 39 2" xfId="4548"/>
    <cellStyle name="_SERIES PROPUESTA 07.02.2006 4" xfId="906"/>
    <cellStyle name="_SERIES PROPUESTA 07.02.2006 4 2" xfId="4549"/>
    <cellStyle name="_SERIES PROPUESTA 07.02.2006 40" xfId="4550"/>
    <cellStyle name="_SERIES PROPUESTA 07.02.2006 40 2" xfId="4551"/>
    <cellStyle name="_SERIES PROPUESTA 07.02.2006 41" xfId="4552"/>
    <cellStyle name="_SERIES PROPUESTA 07.02.2006 41 2" xfId="4553"/>
    <cellStyle name="_SERIES PROPUESTA 07.02.2006 42" xfId="4554"/>
    <cellStyle name="_SERIES PROPUESTA 07.02.2006 42 2" xfId="4555"/>
    <cellStyle name="_SERIES PROPUESTA 07.02.2006 43" xfId="4556"/>
    <cellStyle name="_SERIES PROPUESTA 07.02.2006 43 2" xfId="4557"/>
    <cellStyle name="_SERIES PROPUESTA 07.02.2006 44" xfId="4558"/>
    <cellStyle name="_SERIES PROPUESTA 07.02.2006 44 2" xfId="4559"/>
    <cellStyle name="_SERIES PROPUESTA 07.02.2006 45" xfId="4560"/>
    <cellStyle name="_SERIES PROPUESTA 07.02.2006 45 2" xfId="4561"/>
    <cellStyle name="_SERIES PROPUESTA 07.02.2006 46" xfId="4562"/>
    <cellStyle name="_SERIES PROPUESTA 07.02.2006 46 2" xfId="4563"/>
    <cellStyle name="_SERIES PROPUESTA 07.02.2006 47" xfId="4564"/>
    <cellStyle name="_SERIES PROPUESTA 07.02.2006 47 2" xfId="4565"/>
    <cellStyle name="_SERIES PROPUESTA 07.02.2006 48" xfId="4566"/>
    <cellStyle name="_SERIES PROPUESTA 07.02.2006 48 2" xfId="4567"/>
    <cellStyle name="_SERIES PROPUESTA 07.02.2006 49" xfId="4568"/>
    <cellStyle name="_SERIES PROPUESTA 07.02.2006 49 2" xfId="4569"/>
    <cellStyle name="_SERIES PROPUESTA 07.02.2006 5" xfId="907"/>
    <cellStyle name="_SERIES PROPUESTA 07.02.2006 5 2" xfId="4570"/>
    <cellStyle name="_SERIES PROPUESTA 07.02.2006 50" xfId="4571"/>
    <cellStyle name="_SERIES PROPUESTA 07.02.2006 50 2" xfId="4572"/>
    <cellStyle name="_SERIES PROPUESTA 07.02.2006 51" xfId="4573"/>
    <cellStyle name="_SERIES PROPUESTA 07.02.2006 51 2" xfId="4574"/>
    <cellStyle name="_SERIES PROPUESTA 07.02.2006 52" xfId="4575"/>
    <cellStyle name="_SERIES PROPUESTA 07.02.2006 52 2" xfId="4576"/>
    <cellStyle name="_SERIES PROPUESTA 07.02.2006 53" xfId="4577"/>
    <cellStyle name="_SERIES PROPUESTA 07.02.2006 53 2" xfId="4578"/>
    <cellStyle name="_SERIES PROPUESTA 07.02.2006 54" xfId="4579"/>
    <cellStyle name="_SERIES PROPUESTA 07.02.2006 54 2" xfId="4580"/>
    <cellStyle name="_SERIES PROPUESTA 07.02.2006 55" xfId="4581"/>
    <cellStyle name="_SERIES PROPUESTA 07.02.2006 55 2" xfId="4582"/>
    <cellStyle name="_SERIES PROPUESTA 07.02.2006 56" xfId="4583"/>
    <cellStyle name="_SERIES PROPUESTA 07.02.2006 56 2" xfId="4584"/>
    <cellStyle name="_SERIES PROPUESTA 07.02.2006 57" xfId="4585"/>
    <cellStyle name="_SERIES PROPUESTA 07.02.2006 57 2" xfId="4586"/>
    <cellStyle name="_SERIES PROPUESTA 07.02.2006 58" xfId="4587"/>
    <cellStyle name="_SERIES PROPUESTA 07.02.2006 58 2" xfId="4588"/>
    <cellStyle name="_SERIES PROPUESTA 07.02.2006 59" xfId="4589"/>
    <cellStyle name="_SERIES PROPUESTA 07.02.2006 59 2" xfId="4590"/>
    <cellStyle name="_SERIES PROPUESTA 07.02.2006 6" xfId="908"/>
    <cellStyle name="_SERIES PROPUESTA 07.02.2006 6 2" xfId="4591"/>
    <cellStyle name="_SERIES PROPUESTA 07.02.2006 60" xfId="4592"/>
    <cellStyle name="_SERIES PROPUESTA 07.02.2006 60 2" xfId="4593"/>
    <cellStyle name="_SERIES PROPUESTA 07.02.2006 61" xfId="4594"/>
    <cellStyle name="_SERIES PROPUESTA 07.02.2006 61 2" xfId="4595"/>
    <cellStyle name="_SERIES PROPUESTA 07.02.2006 62" xfId="4596"/>
    <cellStyle name="_SERIES PROPUESTA 07.02.2006 62 2" xfId="4597"/>
    <cellStyle name="_SERIES PROPUESTA 07.02.2006 63" xfId="4598"/>
    <cellStyle name="_SERIES PROPUESTA 07.02.2006 63 2" xfId="4599"/>
    <cellStyle name="_SERIES PROPUESTA 07.02.2006 64" xfId="4600"/>
    <cellStyle name="_SERIES PROPUESTA 07.02.2006 64 2" xfId="4601"/>
    <cellStyle name="_SERIES PROPUESTA 07.02.2006 65" xfId="4602"/>
    <cellStyle name="_SERIES PROPUESTA 07.02.2006 65 2" xfId="4603"/>
    <cellStyle name="_SERIES PROPUESTA 07.02.2006 66" xfId="4604"/>
    <cellStyle name="_SERIES PROPUESTA 07.02.2006 66 2" xfId="4605"/>
    <cellStyle name="_SERIES PROPUESTA 07.02.2006 7" xfId="909"/>
    <cellStyle name="_SERIES PROPUESTA 07.02.2006 7 2" xfId="4606"/>
    <cellStyle name="_SERIES PROPUESTA 07.02.2006 8" xfId="910"/>
    <cellStyle name="_SERIES PROPUESTA 07.02.2006 8 2" xfId="4607"/>
    <cellStyle name="_SERIES PROPUESTA 07.02.2006 9" xfId="911"/>
    <cellStyle name="_SERIES PROPUESTA 07.02.2006 9 2" xfId="4608"/>
    <cellStyle name="_Simulación_PSCs 22.11.2006" xfId="516"/>
    <cellStyle name="_Simulación_PSCs 22.11.2006 10" xfId="912"/>
    <cellStyle name="_Simulación_PSCs 22.11.2006 10 2" xfId="4609"/>
    <cellStyle name="_Simulación_PSCs 22.11.2006 11" xfId="913"/>
    <cellStyle name="_Simulación_PSCs 22.11.2006 11 2" xfId="4610"/>
    <cellStyle name="_Simulación_PSCs 22.11.2006 12" xfId="914"/>
    <cellStyle name="_Simulación_PSCs 22.11.2006 12 2" xfId="4611"/>
    <cellStyle name="_Simulación_PSCs 22.11.2006 13" xfId="4612"/>
    <cellStyle name="_Simulación_PSCs 22.11.2006 13 2" xfId="4613"/>
    <cellStyle name="_Simulación_PSCs 22.11.2006 14" xfId="4614"/>
    <cellStyle name="_Simulación_PSCs 22.11.2006 14 2" xfId="4615"/>
    <cellStyle name="_Simulación_PSCs 22.11.2006 15" xfId="4616"/>
    <cellStyle name="_Simulación_PSCs 22.11.2006 15 2" xfId="4617"/>
    <cellStyle name="_Simulación_PSCs 22.11.2006 16" xfId="4618"/>
    <cellStyle name="_Simulación_PSCs 22.11.2006 16 2" xfId="4619"/>
    <cellStyle name="_Simulación_PSCs 22.11.2006 17" xfId="4620"/>
    <cellStyle name="_Simulación_PSCs 22.11.2006 17 2" xfId="4621"/>
    <cellStyle name="_Simulación_PSCs 22.11.2006 18" xfId="4622"/>
    <cellStyle name="_Simulación_PSCs 22.11.2006 18 2" xfId="4623"/>
    <cellStyle name="_Simulación_PSCs 22.11.2006 19" xfId="4624"/>
    <cellStyle name="_Simulación_PSCs 22.11.2006 19 2" xfId="4625"/>
    <cellStyle name="_Simulación_PSCs 22.11.2006 2" xfId="915"/>
    <cellStyle name="_Simulación_PSCs 22.11.2006 2 2" xfId="4626"/>
    <cellStyle name="_Simulación_PSCs 22.11.2006 20" xfId="4627"/>
    <cellStyle name="_Simulación_PSCs 22.11.2006 20 2" xfId="4628"/>
    <cellStyle name="_Simulación_PSCs 22.11.2006 21" xfId="4629"/>
    <cellStyle name="_Simulación_PSCs 22.11.2006 21 2" xfId="4630"/>
    <cellStyle name="_Simulación_PSCs 22.11.2006 22" xfId="4631"/>
    <cellStyle name="_Simulación_PSCs 22.11.2006 22 2" xfId="4632"/>
    <cellStyle name="_Simulación_PSCs 22.11.2006 23" xfId="4633"/>
    <cellStyle name="_Simulación_PSCs 22.11.2006 23 2" xfId="4634"/>
    <cellStyle name="_Simulación_PSCs 22.11.2006 24" xfId="4635"/>
    <cellStyle name="_Simulación_PSCs 22.11.2006 24 2" xfId="4636"/>
    <cellStyle name="_Simulación_PSCs 22.11.2006 25" xfId="4637"/>
    <cellStyle name="_Simulación_PSCs 22.11.2006 25 2" xfId="4638"/>
    <cellStyle name="_Simulación_PSCs 22.11.2006 26" xfId="4639"/>
    <cellStyle name="_Simulación_PSCs 22.11.2006 26 2" xfId="4640"/>
    <cellStyle name="_Simulación_PSCs 22.11.2006 27" xfId="4641"/>
    <cellStyle name="_Simulación_PSCs 22.11.2006 27 2" xfId="4642"/>
    <cellStyle name="_Simulación_PSCs 22.11.2006 28" xfId="4643"/>
    <cellStyle name="_Simulación_PSCs 22.11.2006 28 2" xfId="4644"/>
    <cellStyle name="_Simulación_PSCs 22.11.2006 29" xfId="4645"/>
    <cellStyle name="_Simulación_PSCs 22.11.2006 29 2" xfId="4646"/>
    <cellStyle name="_Simulación_PSCs 22.11.2006 3" xfId="916"/>
    <cellStyle name="_Simulación_PSCs 22.11.2006 3 2" xfId="4647"/>
    <cellStyle name="_Simulación_PSCs 22.11.2006 3 3" xfId="4648"/>
    <cellStyle name="_Simulación_PSCs 22.11.2006 3 4" xfId="4649"/>
    <cellStyle name="_Simulación_PSCs 22.11.2006 3 5" xfId="4650"/>
    <cellStyle name="_Simulación_PSCs 22.11.2006 3 6" xfId="4651"/>
    <cellStyle name="_Simulación_PSCs 22.11.2006 3 7" xfId="4652"/>
    <cellStyle name="_Simulación_PSCs 22.11.2006 3 8" xfId="4653"/>
    <cellStyle name="_Simulación_PSCs 22.11.2006 3 9" xfId="4654"/>
    <cellStyle name="_Simulación_PSCs 22.11.2006 3_Informe PXQ Factorial PPTO10 Medios 00" xfId="4655"/>
    <cellStyle name="_Simulación_PSCs 22.11.2006 3_Informe1" xfId="4656"/>
    <cellStyle name="_Simulación_PSCs 22.11.2006 3_kpmg PPTO10 ServGen 02" xfId="4657"/>
    <cellStyle name="_Simulación_PSCs 22.11.2006 30" xfId="4658"/>
    <cellStyle name="_Simulación_PSCs 22.11.2006 30 2" xfId="4659"/>
    <cellStyle name="_Simulación_PSCs 22.11.2006 31" xfId="4660"/>
    <cellStyle name="_Simulación_PSCs 22.11.2006 31 2" xfId="4661"/>
    <cellStyle name="_Simulación_PSCs 22.11.2006 32" xfId="4662"/>
    <cellStyle name="_Simulación_PSCs 22.11.2006 32 2" xfId="4663"/>
    <cellStyle name="_Simulación_PSCs 22.11.2006 33" xfId="4664"/>
    <cellStyle name="_Simulación_PSCs 22.11.2006 33 2" xfId="4665"/>
    <cellStyle name="_Simulación_PSCs 22.11.2006 34" xfId="4666"/>
    <cellStyle name="_Simulación_PSCs 22.11.2006 34 2" xfId="4667"/>
    <cellStyle name="_Simulación_PSCs 22.11.2006 35" xfId="4668"/>
    <cellStyle name="_Simulación_PSCs 22.11.2006 35 2" xfId="4669"/>
    <cellStyle name="_Simulación_PSCs 22.11.2006 36" xfId="4670"/>
    <cellStyle name="_Simulación_PSCs 22.11.2006 36 2" xfId="4671"/>
    <cellStyle name="_Simulación_PSCs 22.11.2006 37" xfId="4672"/>
    <cellStyle name="_Simulación_PSCs 22.11.2006 37 2" xfId="4673"/>
    <cellStyle name="_Simulación_PSCs 22.11.2006 38" xfId="4674"/>
    <cellStyle name="_Simulación_PSCs 22.11.2006 38 2" xfId="4675"/>
    <cellStyle name="_Simulación_PSCs 22.11.2006 39" xfId="4676"/>
    <cellStyle name="_Simulación_PSCs 22.11.2006 39 2" xfId="4677"/>
    <cellStyle name="_Simulación_PSCs 22.11.2006 4" xfId="917"/>
    <cellStyle name="_Simulación_PSCs 22.11.2006 4 2" xfId="4678"/>
    <cellStyle name="_Simulación_PSCs 22.11.2006 40" xfId="4679"/>
    <cellStyle name="_Simulación_PSCs 22.11.2006 40 2" xfId="4680"/>
    <cellStyle name="_Simulación_PSCs 22.11.2006 41" xfId="4681"/>
    <cellStyle name="_Simulación_PSCs 22.11.2006 41 2" xfId="4682"/>
    <cellStyle name="_Simulación_PSCs 22.11.2006 42" xfId="4683"/>
    <cellStyle name="_Simulación_PSCs 22.11.2006 42 2" xfId="4684"/>
    <cellStyle name="_Simulación_PSCs 22.11.2006 43" xfId="4685"/>
    <cellStyle name="_Simulación_PSCs 22.11.2006 43 2" xfId="4686"/>
    <cellStyle name="_Simulación_PSCs 22.11.2006 44" xfId="4687"/>
    <cellStyle name="_Simulación_PSCs 22.11.2006 44 2" xfId="4688"/>
    <cellStyle name="_Simulación_PSCs 22.11.2006 45" xfId="4689"/>
    <cellStyle name="_Simulación_PSCs 22.11.2006 45 2" xfId="4690"/>
    <cellStyle name="_Simulación_PSCs 22.11.2006 46" xfId="4691"/>
    <cellStyle name="_Simulación_PSCs 22.11.2006 46 2" xfId="4692"/>
    <cellStyle name="_Simulación_PSCs 22.11.2006 47" xfId="4693"/>
    <cellStyle name="_Simulación_PSCs 22.11.2006 47 2" xfId="4694"/>
    <cellStyle name="_Simulación_PSCs 22.11.2006 48" xfId="4695"/>
    <cellStyle name="_Simulación_PSCs 22.11.2006 48 2" xfId="4696"/>
    <cellStyle name="_Simulación_PSCs 22.11.2006 49" xfId="4697"/>
    <cellStyle name="_Simulación_PSCs 22.11.2006 49 2" xfId="4698"/>
    <cellStyle name="_Simulación_PSCs 22.11.2006 5" xfId="918"/>
    <cellStyle name="_Simulación_PSCs 22.11.2006 5 2" xfId="4699"/>
    <cellStyle name="_Simulación_PSCs 22.11.2006 50" xfId="4700"/>
    <cellStyle name="_Simulación_PSCs 22.11.2006 50 2" xfId="4701"/>
    <cellStyle name="_Simulación_PSCs 22.11.2006 51" xfId="4702"/>
    <cellStyle name="_Simulación_PSCs 22.11.2006 51 2" xfId="4703"/>
    <cellStyle name="_Simulación_PSCs 22.11.2006 52" xfId="4704"/>
    <cellStyle name="_Simulación_PSCs 22.11.2006 52 2" xfId="4705"/>
    <cellStyle name="_Simulación_PSCs 22.11.2006 53" xfId="4706"/>
    <cellStyle name="_Simulación_PSCs 22.11.2006 53 2" xfId="4707"/>
    <cellStyle name="_Simulación_PSCs 22.11.2006 54" xfId="4708"/>
    <cellStyle name="_Simulación_PSCs 22.11.2006 54 2" xfId="4709"/>
    <cellStyle name="_Simulación_PSCs 22.11.2006 55" xfId="4710"/>
    <cellStyle name="_Simulación_PSCs 22.11.2006 55 2" xfId="4711"/>
    <cellStyle name="_Simulación_PSCs 22.11.2006 56" xfId="4712"/>
    <cellStyle name="_Simulación_PSCs 22.11.2006 56 2" xfId="4713"/>
    <cellStyle name="_Simulación_PSCs 22.11.2006 57" xfId="4714"/>
    <cellStyle name="_Simulación_PSCs 22.11.2006 57 2" xfId="4715"/>
    <cellStyle name="_Simulación_PSCs 22.11.2006 58" xfId="4716"/>
    <cellStyle name="_Simulación_PSCs 22.11.2006 58 2" xfId="4717"/>
    <cellStyle name="_Simulación_PSCs 22.11.2006 59" xfId="4718"/>
    <cellStyle name="_Simulación_PSCs 22.11.2006 59 2" xfId="4719"/>
    <cellStyle name="_Simulación_PSCs 22.11.2006 6" xfId="919"/>
    <cellStyle name="_Simulación_PSCs 22.11.2006 6 2" xfId="4720"/>
    <cellStyle name="_Simulación_PSCs 22.11.2006 60" xfId="4721"/>
    <cellStyle name="_Simulación_PSCs 22.11.2006 60 2" xfId="4722"/>
    <cellStyle name="_Simulación_PSCs 22.11.2006 61" xfId="4723"/>
    <cellStyle name="_Simulación_PSCs 22.11.2006 61 2" xfId="4724"/>
    <cellStyle name="_Simulación_PSCs 22.11.2006 62" xfId="4725"/>
    <cellStyle name="_Simulación_PSCs 22.11.2006 62 2" xfId="4726"/>
    <cellStyle name="_Simulación_PSCs 22.11.2006 63" xfId="4727"/>
    <cellStyle name="_Simulación_PSCs 22.11.2006 63 2" xfId="4728"/>
    <cellStyle name="_Simulación_PSCs 22.11.2006 64" xfId="4729"/>
    <cellStyle name="_Simulación_PSCs 22.11.2006 64 2" xfId="4730"/>
    <cellStyle name="_Simulación_PSCs 22.11.2006 65" xfId="4731"/>
    <cellStyle name="_Simulación_PSCs 22.11.2006 65 2" xfId="4732"/>
    <cellStyle name="_Simulación_PSCs 22.11.2006 66" xfId="4733"/>
    <cellStyle name="_Simulación_PSCs 22.11.2006 66 2" xfId="4734"/>
    <cellStyle name="_Simulación_PSCs 22.11.2006 7" xfId="920"/>
    <cellStyle name="_Simulación_PSCs 22.11.2006 7 2" xfId="4735"/>
    <cellStyle name="_Simulación_PSCs 22.11.2006 8" xfId="921"/>
    <cellStyle name="_Simulación_PSCs 22.11.2006 8 2" xfId="4736"/>
    <cellStyle name="_Simulación_PSCs 22.11.2006 9" xfId="922"/>
    <cellStyle name="_Simulación_PSCs 22.11.2006 9 2" xfId="4737"/>
    <cellStyle name="_VENTAS PE v2" xfId="517"/>
    <cellStyle name="_VENTAS PE v2 10" xfId="923"/>
    <cellStyle name="_VENTAS PE v2 10 2" xfId="4738"/>
    <cellStyle name="_VENTAS PE v2 11" xfId="924"/>
    <cellStyle name="_VENTAS PE v2 11 2" xfId="4739"/>
    <cellStyle name="_VENTAS PE v2 12" xfId="925"/>
    <cellStyle name="_VENTAS PE v2 12 2" xfId="4740"/>
    <cellStyle name="_VENTAS PE v2 13" xfId="4741"/>
    <cellStyle name="_VENTAS PE v2 13 2" xfId="4742"/>
    <cellStyle name="_VENTAS PE v2 14" xfId="4743"/>
    <cellStyle name="_VENTAS PE v2 14 2" xfId="4744"/>
    <cellStyle name="_VENTAS PE v2 15" xfId="4745"/>
    <cellStyle name="_VENTAS PE v2 15 2" xfId="4746"/>
    <cellStyle name="_VENTAS PE v2 16" xfId="4747"/>
    <cellStyle name="_VENTAS PE v2 16 2" xfId="4748"/>
    <cellStyle name="_VENTAS PE v2 17" xfId="4749"/>
    <cellStyle name="_VENTAS PE v2 17 2" xfId="4750"/>
    <cellStyle name="_VENTAS PE v2 18" xfId="4751"/>
    <cellStyle name="_VENTAS PE v2 18 2" xfId="4752"/>
    <cellStyle name="_VENTAS PE v2 19" xfId="4753"/>
    <cellStyle name="_VENTAS PE v2 19 2" xfId="4754"/>
    <cellStyle name="_VENTAS PE v2 2" xfId="926"/>
    <cellStyle name="_VENTAS PE v2 2 2" xfId="4755"/>
    <cellStyle name="_VENTAS PE v2 20" xfId="4756"/>
    <cellStyle name="_VENTAS PE v2 20 2" xfId="4757"/>
    <cellStyle name="_VENTAS PE v2 21" xfId="4758"/>
    <cellStyle name="_VENTAS PE v2 21 2" xfId="4759"/>
    <cellStyle name="_VENTAS PE v2 22" xfId="4760"/>
    <cellStyle name="_VENTAS PE v2 22 2" xfId="4761"/>
    <cellStyle name="_VENTAS PE v2 23" xfId="4762"/>
    <cellStyle name="_VENTAS PE v2 23 2" xfId="4763"/>
    <cellStyle name="_VENTAS PE v2 24" xfId="4764"/>
    <cellStyle name="_VENTAS PE v2 24 2" xfId="4765"/>
    <cellStyle name="_VENTAS PE v2 25" xfId="4766"/>
    <cellStyle name="_VENTAS PE v2 25 2" xfId="4767"/>
    <cellStyle name="_VENTAS PE v2 26" xfId="4768"/>
    <cellStyle name="_VENTAS PE v2 26 2" xfId="4769"/>
    <cellStyle name="_VENTAS PE v2 27" xfId="4770"/>
    <cellStyle name="_VENTAS PE v2 27 2" xfId="4771"/>
    <cellStyle name="_VENTAS PE v2 28" xfId="4772"/>
    <cellStyle name="_VENTAS PE v2 28 2" xfId="4773"/>
    <cellStyle name="_VENTAS PE v2 29" xfId="4774"/>
    <cellStyle name="_VENTAS PE v2 29 2" xfId="4775"/>
    <cellStyle name="_VENTAS PE v2 3" xfId="927"/>
    <cellStyle name="_VENTAS PE v2 3 2" xfId="4776"/>
    <cellStyle name="_VENTAS PE v2 3 3" xfId="4777"/>
    <cellStyle name="_VENTAS PE v2 3 4" xfId="4778"/>
    <cellStyle name="_VENTAS PE v2 3 5" xfId="4779"/>
    <cellStyle name="_VENTAS PE v2 3 6" xfId="4780"/>
    <cellStyle name="_VENTAS PE v2 3 7" xfId="4781"/>
    <cellStyle name="_VENTAS PE v2 3 8" xfId="4782"/>
    <cellStyle name="_VENTAS PE v2 3 9" xfId="4783"/>
    <cellStyle name="_VENTAS PE v2 3_Informe PXQ Factorial PPTO10 Medios 00" xfId="4784"/>
    <cellStyle name="_VENTAS PE v2 3_Informe1" xfId="4785"/>
    <cellStyle name="_VENTAS PE v2 3_kpmg PPTO10 ServGen 02" xfId="4786"/>
    <cellStyle name="_VENTAS PE v2 30" xfId="4787"/>
    <cellStyle name="_VENTAS PE v2 30 2" xfId="4788"/>
    <cellStyle name="_VENTAS PE v2 31" xfId="4789"/>
    <cellStyle name="_VENTAS PE v2 31 2" xfId="4790"/>
    <cellStyle name="_VENTAS PE v2 32" xfId="4791"/>
    <cellStyle name="_VENTAS PE v2 32 2" xfId="4792"/>
    <cellStyle name="_VENTAS PE v2 33" xfId="4793"/>
    <cellStyle name="_VENTAS PE v2 33 2" xfId="4794"/>
    <cellStyle name="_VENTAS PE v2 34" xfId="4795"/>
    <cellStyle name="_VENTAS PE v2 34 2" xfId="4796"/>
    <cellStyle name="_VENTAS PE v2 35" xfId="4797"/>
    <cellStyle name="_VENTAS PE v2 35 2" xfId="4798"/>
    <cellStyle name="_VENTAS PE v2 36" xfId="4799"/>
    <cellStyle name="_VENTAS PE v2 36 2" xfId="4800"/>
    <cellStyle name="_VENTAS PE v2 37" xfId="4801"/>
    <cellStyle name="_VENTAS PE v2 37 2" xfId="4802"/>
    <cellStyle name="_VENTAS PE v2 38" xfId="4803"/>
    <cellStyle name="_VENTAS PE v2 38 2" xfId="4804"/>
    <cellStyle name="_VENTAS PE v2 39" xfId="4805"/>
    <cellStyle name="_VENTAS PE v2 39 2" xfId="4806"/>
    <cellStyle name="_VENTAS PE v2 4" xfId="928"/>
    <cellStyle name="_VENTAS PE v2 4 2" xfId="4807"/>
    <cellStyle name="_VENTAS PE v2 40" xfId="4808"/>
    <cellStyle name="_VENTAS PE v2 40 2" xfId="4809"/>
    <cellStyle name="_VENTAS PE v2 41" xfId="4810"/>
    <cellStyle name="_VENTAS PE v2 41 2" xfId="4811"/>
    <cellStyle name="_VENTAS PE v2 42" xfId="4812"/>
    <cellStyle name="_VENTAS PE v2 42 2" xfId="4813"/>
    <cellStyle name="_VENTAS PE v2 43" xfId="4814"/>
    <cellStyle name="_VENTAS PE v2 43 2" xfId="4815"/>
    <cellStyle name="_VENTAS PE v2 44" xfId="4816"/>
    <cellStyle name="_VENTAS PE v2 44 2" xfId="4817"/>
    <cellStyle name="_VENTAS PE v2 45" xfId="4818"/>
    <cellStyle name="_VENTAS PE v2 45 2" xfId="4819"/>
    <cellStyle name="_VENTAS PE v2 46" xfId="4820"/>
    <cellStyle name="_VENTAS PE v2 46 2" xfId="4821"/>
    <cellStyle name="_VENTAS PE v2 47" xfId="4822"/>
    <cellStyle name="_VENTAS PE v2 47 2" xfId="4823"/>
    <cellStyle name="_VENTAS PE v2 48" xfId="4824"/>
    <cellStyle name="_VENTAS PE v2 48 2" xfId="4825"/>
    <cellStyle name="_VENTAS PE v2 49" xfId="4826"/>
    <cellStyle name="_VENTAS PE v2 49 2" xfId="4827"/>
    <cellStyle name="_VENTAS PE v2 5" xfId="929"/>
    <cellStyle name="_VENTAS PE v2 5 2" xfId="4828"/>
    <cellStyle name="_VENTAS PE v2 50" xfId="4829"/>
    <cellStyle name="_VENTAS PE v2 50 2" xfId="4830"/>
    <cellStyle name="_VENTAS PE v2 51" xfId="4831"/>
    <cellStyle name="_VENTAS PE v2 51 2" xfId="4832"/>
    <cellStyle name="_VENTAS PE v2 52" xfId="4833"/>
    <cellStyle name="_VENTAS PE v2 52 2" xfId="4834"/>
    <cellStyle name="_VENTAS PE v2 53" xfId="4835"/>
    <cellStyle name="_VENTAS PE v2 53 2" xfId="4836"/>
    <cellStyle name="_VENTAS PE v2 54" xfId="4837"/>
    <cellStyle name="_VENTAS PE v2 54 2" xfId="4838"/>
    <cellStyle name="_VENTAS PE v2 55" xfId="4839"/>
    <cellStyle name="_VENTAS PE v2 55 2" xfId="4840"/>
    <cellStyle name="_VENTAS PE v2 56" xfId="4841"/>
    <cellStyle name="_VENTAS PE v2 56 2" xfId="4842"/>
    <cellStyle name="_VENTAS PE v2 57" xfId="4843"/>
    <cellStyle name="_VENTAS PE v2 57 2" xfId="4844"/>
    <cellStyle name="_VENTAS PE v2 58" xfId="4845"/>
    <cellStyle name="_VENTAS PE v2 58 2" xfId="4846"/>
    <cellStyle name="_VENTAS PE v2 59" xfId="4847"/>
    <cellStyle name="_VENTAS PE v2 59 2" xfId="4848"/>
    <cellStyle name="_VENTAS PE v2 6" xfId="930"/>
    <cellStyle name="_VENTAS PE v2 6 2" xfId="4849"/>
    <cellStyle name="_VENTAS PE v2 60" xfId="4850"/>
    <cellStyle name="_VENTAS PE v2 60 2" xfId="4851"/>
    <cellStyle name="_VENTAS PE v2 61" xfId="4852"/>
    <cellStyle name="_VENTAS PE v2 61 2" xfId="4853"/>
    <cellStyle name="_VENTAS PE v2 62" xfId="4854"/>
    <cellStyle name="_VENTAS PE v2 62 2" xfId="4855"/>
    <cellStyle name="_VENTAS PE v2 63" xfId="4856"/>
    <cellStyle name="_VENTAS PE v2 63 2" xfId="4857"/>
    <cellStyle name="_VENTAS PE v2 64" xfId="4858"/>
    <cellStyle name="_VENTAS PE v2 64 2" xfId="4859"/>
    <cellStyle name="_VENTAS PE v2 65" xfId="4860"/>
    <cellStyle name="_VENTAS PE v2 65 2" xfId="4861"/>
    <cellStyle name="_VENTAS PE v2 66" xfId="4862"/>
    <cellStyle name="_VENTAS PE v2 66 2" xfId="4863"/>
    <cellStyle name="_VENTAS PE v2 7" xfId="931"/>
    <cellStyle name="_VENTAS PE v2 7 2" xfId="4864"/>
    <cellStyle name="_VENTAS PE v2 8" xfId="932"/>
    <cellStyle name="_VENTAS PE v2 8 2" xfId="4865"/>
    <cellStyle name="_VENTAS PE v2 9" xfId="933"/>
    <cellStyle name="_VENTAS PE v2 9 2" xfId="4866"/>
    <cellStyle name="_Ventas_SGC_PPTO07" xfId="518"/>
    <cellStyle name="_Ventas_SGC_PPTO07 10" xfId="934"/>
    <cellStyle name="_Ventas_SGC_PPTO07 10 2" xfId="4867"/>
    <cellStyle name="_Ventas_SGC_PPTO07 11" xfId="935"/>
    <cellStyle name="_Ventas_SGC_PPTO07 11 2" xfId="4868"/>
    <cellStyle name="_Ventas_SGC_PPTO07 12" xfId="936"/>
    <cellStyle name="_Ventas_SGC_PPTO07 12 2" xfId="4869"/>
    <cellStyle name="_Ventas_SGC_PPTO07 13" xfId="4870"/>
    <cellStyle name="_Ventas_SGC_PPTO07 13 2" xfId="4871"/>
    <cellStyle name="_Ventas_SGC_PPTO07 14" xfId="4872"/>
    <cellStyle name="_Ventas_SGC_PPTO07 14 2" xfId="4873"/>
    <cellStyle name="_Ventas_SGC_PPTO07 15" xfId="4874"/>
    <cellStyle name="_Ventas_SGC_PPTO07 15 2" xfId="4875"/>
    <cellStyle name="_Ventas_SGC_PPTO07 16" xfId="4876"/>
    <cellStyle name="_Ventas_SGC_PPTO07 16 2" xfId="4877"/>
    <cellStyle name="_Ventas_SGC_PPTO07 17" xfId="4878"/>
    <cellStyle name="_Ventas_SGC_PPTO07 17 2" xfId="4879"/>
    <cellStyle name="_Ventas_SGC_PPTO07 18" xfId="4880"/>
    <cellStyle name="_Ventas_SGC_PPTO07 18 2" xfId="4881"/>
    <cellStyle name="_Ventas_SGC_PPTO07 19" xfId="4882"/>
    <cellStyle name="_Ventas_SGC_PPTO07 19 2" xfId="4883"/>
    <cellStyle name="_Ventas_SGC_PPTO07 2" xfId="937"/>
    <cellStyle name="_Ventas_SGC_PPTO07 2 2" xfId="4884"/>
    <cellStyle name="_Ventas_SGC_PPTO07 20" xfId="4885"/>
    <cellStyle name="_Ventas_SGC_PPTO07 20 2" xfId="4886"/>
    <cellStyle name="_Ventas_SGC_PPTO07 21" xfId="4887"/>
    <cellStyle name="_Ventas_SGC_PPTO07 21 2" xfId="4888"/>
    <cellStyle name="_Ventas_SGC_PPTO07 22" xfId="4889"/>
    <cellStyle name="_Ventas_SGC_PPTO07 22 2" xfId="4890"/>
    <cellStyle name="_Ventas_SGC_PPTO07 23" xfId="4891"/>
    <cellStyle name="_Ventas_SGC_PPTO07 23 2" xfId="4892"/>
    <cellStyle name="_Ventas_SGC_PPTO07 24" xfId="4893"/>
    <cellStyle name="_Ventas_SGC_PPTO07 24 2" xfId="4894"/>
    <cellStyle name="_Ventas_SGC_PPTO07 25" xfId="4895"/>
    <cellStyle name="_Ventas_SGC_PPTO07 25 2" xfId="4896"/>
    <cellStyle name="_Ventas_SGC_PPTO07 26" xfId="4897"/>
    <cellStyle name="_Ventas_SGC_PPTO07 26 2" xfId="4898"/>
    <cellStyle name="_Ventas_SGC_PPTO07 27" xfId="4899"/>
    <cellStyle name="_Ventas_SGC_PPTO07 27 2" xfId="4900"/>
    <cellStyle name="_Ventas_SGC_PPTO07 28" xfId="4901"/>
    <cellStyle name="_Ventas_SGC_PPTO07 28 2" xfId="4902"/>
    <cellStyle name="_Ventas_SGC_PPTO07 29" xfId="4903"/>
    <cellStyle name="_Ventas_SGC_PPTO07 29 2" xfId="4904"/>
    <cellStyle name="_Ventas_SGC_PPTO07 3" xfId="938"/>
    <cellStyle name="_Ventas_SGC_PPTO07 3 2" xfId="4905"/>
    <cellStyle name="_Ventas_SGC_PPTO07 3 3" xfId="4906"/>
    <cellStyle name="_Ventas_SGC_PPTO07 3 4" xfId="4907"/>
    <cellStyle name="_Ventas_SGC_PPTO07 3 5" xfId="4908"/>
    <cellStyle name="_Ventas_SGC_PPTO07 3 6" xfId="4909"/>
    <cellStyle name="_Ventas_SGC_PPTO07 3 7" xfId="4910"/>
    <cellStyle name="_Ventas_SGC_PPTO07 3 8" xfId="4911"/>
    <cellStyle name="_Ventas_SGC_PPTO07 3 9" xfId="4912"/>
    <cellStyle name="_Ventas_SGC_PPTO07 3_Informe PXQ Factorial PPTO10 Medios 00" xfId="4913"/>
    <cellStyle name="_Ventas_SGC_PPTO07 3_Informe1" xfId="4914"/>
    <cellStyle name="_Ventas_SGC_PPTO07 3_kpmg PPTO10 ServGen 02" xfId="4915"/>
    <cellStyle name="_Ventas_SGC_PPTO07 30" xfId="4916"/>
    <cellStyle name="_Ventas_SGC_PPTO07 30 2" xfId="4917"/>
    <cellStyle name="_Ventas_SGC_PPTO07 31" xfId="4918"/>
    <cellStyle name="_Ventas_SGC_PPTO07 31 2" xfId="4919"/>
    <cellStyle name="_Ventas_SGC_PPTO07 32" xfId="4920"/>
    <cellStyle name="_Ventas_SGC_PPTO07 32 2" xfId="4921"/>
    <cellStyle name="_Ventas_SGC_PPTO07 33" xfId="4922"/>
    <cellStyle name="_Ventas_SGC_PPTO07 33 2" xfId="4923"/>
    <cellStyle name="_Ventas_SGC_PPTO07 34" xfId="4924"/>
    <cellStyle name="_Ventas_SGC_PPTO07 34 2" xfId="4925"/>
    <cellStyle name="_Ventas_SGC_PPTO07 35" xfId="4926"/>
    <cellStyle name="_Ventas_SGC_PPTO07 35 2" xfId="4927"/>
    <cellStyle name="_Ventas_SGC_PPTO07 36" xfId="4928"/>
    <cellStyle name="_Ventas_SGC_PPTO07 36 2" xfId="4929"/>
    <cellStyle name="_Ventas_SGC_PPTO07 37" xfId="4930"/>
    <cellStyle name="_Ventas_SGC_PPTO07 37 2" xfId="4931"/>
    <cellStyle name="_Ventas_SGC_PPTO07 38" xfId="4932"/>
    <cellStyle name="_Ventas_SGC_PPTO07 38 2" xfId="4933"/>
    <cellStyle name="_Ventas_SGC_PPTO07 39" xfId="4934"/>
    <cellStyle name="_Ventas_SGC_PPTO07 39 2" xfId="4935"/>
    <cellStyle name="_Ventas_SGC_PPTO07 4" xfId="939"/>
    <cellStyle name="_Ventas_SGC_PPTO07 4 2" xfId="4936"/>
    <cellStyle name="_Ventas_SGC_PPTO07 40" xfId="4937"/>
    <cellStyle name="_Ventas_SGC_PPTO07 40 2" xfId="4938"/>
    <cellStyle name="_Ventas_SGC_PPTO07 41" xfId="4939"/>
    <cellStyle name="_Ventas_SGC_PPTO07 41 2" xfId="4940"/>
    <cellStyle name="_Ventas_SGC_PPTO07 42" xfId="4941"/>
    <cellStyle name="_Ventas_SGC_PPTO07 42 2" xfId="4942"/>
    <cellStyle name="_Ventas_SGC_PPTO07 43" xfId="4943"/>
    <cellStyle name="_Ventas_SGC_PPTO07 43 2" xfId="4944"/>
    <cellStyle name="_Ventas_SGC_PPTO07 44" xfId="4945"/>
    <cellStyle name="_Ventas_SGC_PPTO07 44 2" xfId="4946"/>
    <cellStyle name="_Ventas_SGC_PPTO07 45" xfId="4947"/>
    <cellStyle name="_Ventas_SGC_PPTO07 45 2" xfId="4948"/>
    <cellStyle name="_Ventas_SGC_PPTO07 46" xfId="4949"/>
    <cellStyle name="_Ventas_SGC_PPTO07 46 2" xfId="4950"/>
    <cellStyle name="_Ventas_SGC_PPTO07 47" xfId="4951"/>
    <cellStyle name="_Ventas_SGC_PPTO07 47 2" xfId="4952"/>
    <cellStyle name="_Ventas_SGC_PPTO07 48" xfId="4953"/>
    <cellStyle name="_Ventas_SGC_PPTO07 48 2" xfId="4954"/>
    <cellStyle name="_Ventas_SGC_PPTO07 49" xfId="4955"/>
    <cellStyle name="_Ventas_SGC_PPTO07 49 2" xfId="4956"/>
    <cellStyle name="_Ventas_SGC_PPTO07 5" xfId="940"/>
    <cellStyle name="_Ventas_SGC_PPTO07 5 2" xfId="4957"/>
    <cellStyle name="_Ventas_SGC_PPTO07 50" xfId="4958"/>
    <cellStyle name="_Ventas_SGC_PPTO07 50 2" xfId="4959"/>
    <cellStyle name="_Ventas_SGC_PPTO07 51" xfId="4960"/>
    <cellStyle name="_Ventas_SGC_PPTO07 51 2" xfId="4961"/>
    <cellStyle name="_Ventas_SGC_PPTO07 52" xfId="4962"/>
    <cellStyle name="_Ventas_SGC_PPTO07 52 2" xfId="4963"/>
    <cellStyle name="_Ventas_SGC_PPTO07 53" xfId="4964"/>
    <cellStyle name="_Ventas_SGC_PPTO07 53 2" xfId="4965"/>
    <cellStyle name="_Ventas_SGC_PPTO07 54" xfId="4966"/>
    <cellStyle name="_Ventas_SGC_PPTO07 54 2" xfId="4967"/>
    <cellStyle name="_Ventas_SGC_PPTO07 55" xfId="4968"/>
    <cellStyle name="_Ventas_SGC_PPTO07 55 2" xfId="4969"/>
    <cellStyle name="_Ventas_SGC_PPTO07 56" xfId="4970"/>
    <cellStyle name="_Ventas_SGC_PPTO07 56 2" xfId="4971"/>
    <cellStyle name="_Ventas_SGC_PPTO07 57" xfId="4972"/>
    <cellStyle name="_Ventas_SGC_PPTO07 57 2" xfId="4973"/>
    <cellStyle name="_Ventas_SGC_PPTO07 58" xfId="4974"/>
    <cellStyle name="_Ventas_SGC_PPTO07 58 2" xfId="4975"/>
    <cellStyle name="_Ventas_SGC_PPTO07 59" xfId="4976"/>
    <cellStyle name="_Ventas_SGC_PPTO07 59 2" xfId="4977"/>
    <cellStyle name="_Ventas_SGC_PPTO07 6" xfId="941"/>
    <cellStyle name="_Ventas_SGC_PPTO07 6 2" xfId="4978"/>
    <cellStyle name="_Ventas_SGC_PPTO07 60" xfId="4979"/>
    <cellStyle name="_Ventas_SGC_PPTO07 60 2" xfId="4980"/>
    <cellStyle name="_Ventas_SGC_PPTO07 61" xfId="4981"/>
    <cellStyle name="_Ventas_SGC_PPTO07 61 2" xfId="4982"/>
    <cellStyle name="_Ventas_SGC_PPTO07 62" xfId="4983"/>
    <cellStyle name="_Ventas_SGC_PPTO07 62 2" xfId="4984"/>
    <cellStyle name="_Ventas_SGC_PPTO07 63" xfId="4985"/>
    <cellStyle name="_Ventas_SGC_PPTO07 63 2" xfId="4986"/>
    <cellStyle name="_Ventas_SGC_PPTO07 64" xfId="4987"/>
    <cellStyle name="_Ventas_SGC_PPTO07 64 2" xfId="4988"/>
    <cellStyle name="_Ventas_SGC_PPTO07 65" xfId="4989"/>
    <cellStyle name="_Ventas_SGC_PPTO07 65 2" xfId="4990"/>
    <cellStyle name="_Ventas_SGC_PPTO07 66" xfId="4991"/>
    <cellStyle name="_Ventas_SGC_PPTO07 66 2" xfId="4992"/>
    <cellStyle name="_Ventas_SGC_PPTO07 7" xfId="942"/>
    <cellStyle name="_Ventas_SGC_PPTO07 7 2" xfId="4993"/>
    <cellStyle name="_Ventas_SGC_PPTO07 8" xfId="943"/>
    <cellStyle name="_Ventas_SGC_PPTO07 8 2" xfId="4994"/>
    <cellStyle name="_Ventas_SGC_PPTO07 9" xfId="944"/>
    <cellStyle name="_Ventas_SGC_PPTO07 9 2" xfId="4995"/>
    <cellStyle name="=C:\WINNT\SYSTEM32\COMMAND.COM" xfId="658"/>
    <cellStyle name="=C:\WINNT35\SYSTEM32\COMMAND.COM" xfId="664"/>
    <cellStyle name="=C:\WINNT35\SYSTEM32\COMMAND.COM 2" xfId="2064"/>
    <cellStyle name="=C:\WINNT35\SYSTEM32\COMMAND.COM 3" xfId="2065"/>
    <cellStyle name="0752-93035" xfId="736"/>
    <cellStyle name="0752-93035 2" xfId="737"/>
    <cellStyle name="0752-93035 2 15" xfId="2662"/>
    <cellStyle name="0752-93035 2 19" xfId="2663"/>
    <cellStyle name="0752-93035 2 2" xfId="2667"/>
    <cellStyle name="0752-93035 2 25" xfId="2664"/>
    <cellStyle name="0752-93035 2 29" xfId="2665"/>
    <cellStyle name="0752-93035 2 33" xfId="2666"/>
    <cellStyle name="0752-93035 2 4" xfId="2669"/>
    <cellStyle name="0752-93035 2 5" xfId="2668"/>
    <cellStyle name="0752-93035 2 50" xfId="2660"/>
    <cellStyle name="0752-93035 2 51" xfId="2661"/>
    <cellStyle name="0752-93035 3" xfId="738"/>
    <cellStyle name="0752-93035 4" xfId="739"/>
    <cellStyle name="20% - Accent1" xfId="2195"/>
    <cellStyle name="20% - Accent1 2" xfId="4996"/>
    <cellStyle name="20% - Accent1 3" xfId="4997"/>
    <cellStyle name="20% - Accent2" xfId="2196"/>
    <cellStyle name="20% - Accent2 2" xfId="4998"/>
    <cellStyle name="20% - Accent2 3" xfId="4999"/>
    <cellStyle name="20% - Accent3" xfId="2197"/>
    <cellStyle name="20% - Accent3 2" xfId="5000"/>
    <cellStyle name="20% - Accent3 3" xfId="5001"/>
    <cellStyle name="20% - Accent4" xfId="2198"/>
    <cellStyle name="20% - Accent4 2" xfId="5002"/>
    <cellStyle name="20% - Accent4 3" xfId="5003"/>
    <cellStyle name="20% - Accent5" xfId="2199"/>
    <cellStyle name="20% - Accent5 2" xfId="5004"/>
    <cellStyle name="20% - Accent5 3" xfId="5005"/>
    <cellStyle name="20% - Accent6" xfId="2200"/>
    <cellStyle name="20% - Accent6 2" xfId="5006"/>
    <cellStyle name="20% - Accent6 3" xfId="5007"/>
    <cellStyle name="20% - Énfasis1 10" xfId="2066"/>
    <cellStyle name="20% - Énfasis1 11" xfId="2067"/>
    <cellStyle name="20% - Énfasis1 12" xfId="5008"/>
    <cellStyle name="20% - Énfasis1 2" xfId="5"/>
    <cellStyle name="20% - Énfasis1 2 10" xfId="2201"/>
    <cellStyle name="20% - Énfasis1 2 2" xfId="2202"/>
    <cellStyle name="20% - Énfasis1 2 3" xfId="2203"/>
    <cellStyle name="20% - Énfasis1 2 4" xfId="2204"/>
    <cellStyle name="20% - Énfasis1 2 5" xfId="2205"/>
    <cellStyle name="20% - Énfasis1 2 6" xfId="2206"/>
    <cellStyle name="20% - Énfasis1 2 7" xfId="2207"/>
    <cellStyle name="20% - Énfasis1 2 8" xfId="2208"/>
    <cellStyle name="20% - Énfasis1 2 9" xfId="2209"/>
    <cellStyle name="20% - Énfasis1 2_Gráficos y Tablas formatos_ rrhh v1b (PE RRHH)" xfId="2210"/>
    <cellStyle name="20% - Énfasis1 3" xfId="6"/>
    <cellStyle name="20% - Énfasis1 4" xfId="7"/>
    <cellStyle name="20% - Énfasis1 5" xfId="8"/>
    <cellStyle name="20% - Énfasis1 6" xfId="9"/>
    <cellStyle name="20% - Énfasis1 7" xfId="10"/>
    <cellStyle name="20% - Énfasis1 8" xfId="11"/>
    <cellStyle name="20% - Énfasis1 9" xfId="12"/>
    <cellStyle name="20% - Énfasis2 10" xfId="2068"/>
    <cellStyle name="20% - Énfasis2 11" xfId="2069"/>
    <cellStyle name="20% - Énfasis2 12" xfId="5009"/>
    <cellStyle name="20% - Énfasis2 2" xfId="13"/>
    <cellStyle name="20% - Énfasis2 2 10" xfId="2211"/>
    <cellStyle name="20% - Énfasis2 2 2" xfId="2212"/>
    <cellStyle name="20% - Énfasis2 2 3" xfId="2213"/>
    <cellStyle name="20% - Énfasis2 2 4" xfId="2214"/>
    <cellStyle name="20% - Énfasis2 2 5" xfId="2215"/>
    <cellStyle name="20% - Énfasis2 2 6" xfId="2216"/>
    <cellStyle name="20% - Énfasis2 2 7" xfId="2217"/>
    <cellStyle name="20% - Énfasis2 2 8" xfId="2218"/>
    <cellStyle name="20% - Énfasis2 2 9" xfId="2219"/>
    <cellStyle name="20% - Énfasis2 2_Gráficos y Tablas formatos_ rrhh v1b (PE RRHH)" xfId="2220"/>
    <cellStyle name="20% - Énfasis2 3" xfId="14"/>
    <cellStyle name="20% - Énfasis2 4" xfId="15"/>
    <cellStyle name="20% - Énfasis2 5" xfId="16"/>
    <cellStyle name="20% - Énfasis2 6" xfId="17"/>
    <cellStyle name="20% - Énfasis2 7" xfId="18"/>
    <cellStyle name="20% - Énfasis2 8" xfId="19"/>
    <cellStyle name="20% - Énfasis2 9" xfId="20"/>
    <cellStyle name="20% - Énfasis3 10" xfId="2070"/>
    <cellStyle name="20% - Énfasis3 11" xfId="2071"/>
    <cellStyle name="20% - Énfasis3 12" xfId="5010"/>
    <cellStyle name="20% - Énfasis3 2" xfId="21"/>
    <cellStyle name="20% - Énfasis3 2 10" xfId="2221"/>
    <cellStyle name="20% - Énfasis3 2 2" xfId="2222"/>
    <cellStyle name="20% - Énfasis3 2 3" xfId="2223"/>
    <cellStyle name="20% - Énfasis3 2 4" xfId="2224"/>
    <cellStyle name="20% - Énfasis3 2 5" xfId="2225"/>
    <cellStyle name="20% - Énfasis3 2 6" xfId="2226"/>
    <cellStyle name="20% - Énfasis3 2 7" xfId="2227"/>
    <cellStyle name="20% - Énfasis3 2 8" xfId="2228"/>
    <cellStyle name="20% - Énfasis3 2 9" xfId="2229"/>
    <cellStyle name="20% - Énfasis3 2_Gráficos y Tablas formatos_ rrhh v1b (PE RRHH)" xfId="2230"/>
    <cellStyle name="20% - Énfasis3 3" xfId="22"/>
    <cellStyle name="20% - Énfasis3 4" xfId="23"/>
    <cellStyle name="20% - Énfasis3 5" xfId="24"/>
    <cellStyle name="20% - Énfasis3 6" xfId="25"/>
    <cellStyle name="20% - Énfasis3 7" xfId="26"/>
    <cellStyle name="20% - Énfasis3 8" xfId="27"/>
    <cellStyle name="20% - Énfasis3 9" xfId="28"/>
    <cellStyle name="20% - Énfasis4 10" xfId="2072"/>
    <cellStyle name="20% - Énfasis4 11" xfId="2073"/>
    <cellStyle name="20% - Énfasis4 12" xfId="5011"/>
    <cellStyle name="20% - Énfasis4 2" xfId="29"/>
    <cellStyle name="20% - Énfasis4 2 10" xfId="2231"/>
    <cellStyle name="20% - Énfasis4 2 2" xfId="2232"/>
    <cellStyle name="20% - Énfasis4 2 3" xfId="2233"/>
    <cellStyle name="20% - Énfasis4 2 4" xfId="2234"/>
    <cellStyle name="20% - Énfasis4 2 5" xfId="2235"/>
    <cellStyle name="20% - Énfasis4 2 6" xfId="2236"/>
    <cellStyle name="20% - Énfasis4 2 7" xfId="2237"/>
    <cellStyle name="20% - Énfasis4 2 8" xfId="2238"/>
    <cellStyle name="20% - Énfasis4 2 9" xfId="2239"/>
    <cellStyle name="20% - Énfasis4 3" xfId="30"/>
    <cellStyle name="20% - Énfasis4 4" xfId="31"/>
    <cellStyle name="20% - Énfasis4 5" xfId="32"/>
    <cellStyle name="20% - Énfasis4 6" xfId="33"/>
    <cellStyle name="20% - Énfasis4 7" xfId="34"/>
    <cellStyle name="20% - Énfasis4 8" xfId="35"/>
    <cellStyle name="20% - Énfasis4 9" xfId="36"/>
    <cellStyle name="20% - Énfasis5 10" xfId="2074"/>
    <cellStyle name="20% - Énfasis5 11" xfId="2075"/>
    <cellStyle name="20% - Énfasis5 12" xfId="5012"/>
    <cellStyle name="20% - Énfasis5 2" xfId="37"/>
    <cellStyle name="20% - Énfasis5 2 10" xfId="2240"/>
    <cellStyle name="20% - Énfasis5 2 2" xfId="2241"/>
    <cellStyle name="20% - Énfasis5 2 3" xfId="2242"/>
    <cellStyle name="20% - Énfasis5 2 4" xfId="2243"/>
    <cellStyle name="20% - Énfasis5 2 5" xfId="2244"/>
    <cellStyle name="20% - Énfasis5 2 6" xfId="2245"/>
    <cellStyle name="20% - Énfasis5 2 7" xfId="2246"/>
    <cellStyle name="20% - Énfasis5 2 8" xfId="2247"/>
    <cellStyle name="20% - Énfasis5 2 9" xfId="2248"/>
    <cellStyle name="20% - Énfasis5 2_Gráficos y Tablas formatos_ rrhh v1b (PE RRHH)" xfId="2249"/>
    <cellStyle name="20% - Énfasis5 3" xfId="38"/>
    <cellStyle name="20% - Énfasis5 4" xfId="39"/>
    <cellStyle name="20% - Énfasis5 5" xfId="40"/>
    <cellStyle name="20% - Énfasis5 6" xfId="41"/>
    <cellStyle name="20% - Énfasis5 7" xfId="42"/>
    <cellStyle name="20% - Énfasis5 8" xfId="43"/>
    <cellStyle name="20% - Énfasis5 9" xfId="44"/>
    <cellStyle name="20% - Énfasis6 10" xfId="2076"/>
    <cellStyle name="20% - Énfasis6 11" xfId="2077"/>
    <cellStyle name="20% - Énfasis6 12" xfId="5013"/>
    <cellStyle name="20% - Énfasis6 2" xfId="45"/>
    <cellStyle name="20% - Énfasis6 2 10" xfId="2250"/>
    <cellStyle name="20% - Énfasis6 2 2" xfId="2251"/>
    <cellStyle name="20% - Énfasis6 2 3" xfId="2252"/>
    <cellStyle name="20% - Énfasis6 2 4" xfId="2253"/>
    <cellStyle name="20% - Énfasis6 2 5" xfId="2254"/>
    <cellStyle name="20% - Énfasis6 2 6" xfId="2255"/>
    <cellStyle name="20% - Énfasis6 2 7" xfId="2256"/>
    <cellStyle name="20% - Énfasis6 2 8" xfId="2257"/>
    <cellStyle name="20% - Énfasis6 2 9" xfId="2258"/>
    <cellStyle name="20% - Énfasis6 3" xfId="46"/>
    <cellStyle name="20% - Énfasis6 4" xfId="47"/>
    <cellStyle name="20% - Énfasis6 5" xfId="48"/>
    <cellStyle name="20% - Énfasis6 6" xfId="49"/>
    <cellStyle name="20% - Énfasis6 7" xfId="50"/>
    <cellStyle name="20% - Énfasis6 8" xfId="51"/>
    <cellStyle name="20% - Énfasis6 9" xfId="52"/>
    <cellStyle name="40% - Accent1" xfId="2259"/>
    <cellStyle name="40% - Accent1 2" xfId="5014"/>
    <cellStyle name="40% - Accent1 3" xfId="5015"/>
    <cellStyle name="40% - Accent2" xfId="2260"/>
    <cellStyle name="40% - Accent2 2" xfId="5016"/>
    <cellStyle name="40% - Accent2 3" xfId="5017"/>
    <cellStyle name="40% - Accent3" xfId="2261"/>
    <cellStyle name="40% - Accent3 2" xfId="5018"/>
    <cellStyle name="40% - Accent3 3" xfId="5019"/>
    <cellStyle name="40% - Accent4" xfId="2262"/>
    <cellStyle name="40% - Accent4 2" xfId="5020"/>
    <cellStyle name="40% - Accent4 3" xfId="5021"/>
    <cellStyle name="40% - Accent5" xfId="2263"/>
    <cellStyle name="40% - Accent5 2" xfId="5022"/>
    <cellStyle name="40% - Accent5 3" xfId="5023"/>
    <cellStyle name="40% - Accent6" xfId="2264"/>
    <cellStyle name="40% - Accent6 2" xfId="5024"/>
    <cellStyle name="40% - Accent6 3" xfId="5025"/>
    <cellStyle name="40% - Énfasis1 10" xfId="2078"/>
    <cellStyle name="40% - Énfasis1 11" xfId="2079"/>
    <cellStyle name="40% - Énfasis1 12" xfId="5026"/>
    <cellStyle name="40% - Énfasis1 2" xfId="53"/>
    <cellStyle name="40% - Énfasis1 2 10" xfId="2265"/>
    <cellStyle name="40% - Énfasis1 2 2" xfId="2266"/>
    <cellStyle name="40% - Énfasis1 2 3" xfId="2267"/>
    <cellStyle name="40% - Énfasis1 2 4" xfId="2268"/>
    <cellStyle name="40% - Énfasis1 2 5" xfId="2269"/>
    <cellStyle name="40% - Énfasis1 2 6" xfId="2270"/>
    <cellStyle name="40% - Énfasis1 2 7" xfId="2271"/>
    <cellStyle name="40% - Énfasis1 2 8" xfId="2272"/>
    <cellStyle name="40% - Énfasis1 2 9" xfId="2273"/>
    <cellStyle name="40% - Énfasis1 2_Gráficos y Tablas formatos_ rrhh v1b (PE RRHH)" xfId="2274"/>
    <cellStyle name="40% - Énfasis1 3" xfId="54"/>
    <cellStyle name="40% - Énfasis1 4" xfId="55"/>
    <cellStyle name="40% - Énfasis1 5" xfId="56"/>
    <cellStyle name="40% - Énfasis1 6" xfId="57"/>
    <cellStyle name="40% - Énfasis1 7" xfId="58"/>
    <cellStyle name="40% - Énfasis1 8" xfId="59"/>
    <cellStyle name="40% - Énfasis1 9" xfId="60"/>
    <cellStyle name="40% - Énfasis2 10" xfId="2080"/>
    <cellStyle name="40% - Énfasis2 11" xfId="2081"/>
    <cellStyle name="40% - Énfasis2 12" xfId="5027"/>
    <cellStyle name="40% - Énfasis2 2" xfId="61"/>
    <cellStyle name="40% - Énfasis2 2 10" xfId="2275"/>
    <cellStyle name="40% - Énfasis2 2 2" xfId="2276"/>
    <cellStyle name="40% - Énfasis2 2 3" xfId="2277"/>
    <cellStyle name="40% - Énfasis2 2 4" xfId="2278"/>
    <cellStyle name="40% - Énfasis2 2 5" xfId="2279"/>
    <cellStyle name="40% - Énfasis2 2 6" xfId="2280"/>
    <cellStyle name="40% - Énfasis2 2 7" xfId="2281"/>
    <cellStyle name="40% - Énfasis2 2 8" xfId="2282"/>
    <cellStyle name="40% - Énfasis2 2 9" xfId="2283"/>
    <cellStyle name="40% - Énfasis2 2_Gráficos y Tablas formatos_ rrhh v1b (PE RRHH)" xfId="2284"/>
    <cellStyle name="40% - Énfasis2 3" xfId="62"/>
    <cellStyle name="40% - Énfasis2 4" xfId="63"/>
    <cellStyle name="40% - Énfasis2 5" xfId="64"/>
    <cellStyle name="40% - Énfasis2 6" xfId="65"/>
    <cellStyle name="40% - Énfasis2 7" xfId="66"/>
    <cellStyle name="40% - Énfasis2 8" xfId="67"/>
    <cellStyle name="40% - Énfasis2 9" xfId="68"/>
    <cellStyle name="40% - Énfasis3 10" xfId="2082"/>
    <cellStyle name="40% - Énfasis3 11" xfId="2083"/>
    <cellStyle name="40% - Énfasis3 12" xfId="5028"/>
    <cellStyle name="40% - Énfasis3 2" xfId="69"/>
    <cellStyle name="40% - Énfasis3 2 10" xfId="2285"/>
    <cellStyle name="40% - Énfasis3 2 2" xfId="2286"/>
    <cellStyle name="40% - Énfasis3 2 3" xfId="2287"/>
    <cellStyle name="40% - Énfasis3 2 4" xfId="2288"/>
    <cellStyle name="40% - Énfasis3 2 5" xfId="2289"/>
    <cellStyle name="40% - Énfasis3 2 6" xfId="2290"/>
    <cellStyle name="40% - Énfasis3 2 7" xfId="2291"/>
    <cellStyle name="40% - Énfasis3 2 8" xfId="2292"/>
    <cellStyle name="40% - Énfasis3 2 9" xfId="2293"/>
    <cellStyle name="40% - Énfasis3 2_Gráficos y Tablas formatos_ rrhh v1b (PE RRHH)" xfId="2294"/>
    <cellStyle name="40% - Énfasis3 3" xfId="70"/>
    <cellStyle name="40% - Énfasis3 4" xfId="71"/>
    <cellStyle name="40% - Énfasis3 5" xfId="72"/>
    <cellStyle name="40% - Énfasis3 6" xfId="73"/>
    <cellStyle name="40% - Énfasis3 7" xfId="74"/>
    <cellStyle name="40% - Énfasis3 8" xfId="75"/>
    <cellStyle name="40% - Énfasis3 9" xfId="76"/>
    <cellStyle name="40% - Énfasis4 10" xfId="2084"/>
    <cellStyle name="40% - Énfasis4 11" xfId="2085"/>
    <cellStyle name="40% - Énfasis4 12" xfId="5029"/>
    <cellStyle name="40% - Énfasis4 2" xfId="77"/>
    <cellStyle name="40% - Énfasis4 2 10" xfId="2295"/>
    <cellStyle name="40% - Énfasis4 2 2" xfId="2296"/>
    <cellStyle name="40% - Énfasis4 2 3" xfId="2297"/>
    <cellStyle name="40% - Énfasis4 2 4" xfId="2298"/>
    <cellStyle name="40% - Énfasis4 2 5" xfId="2299"/>
    <cellStyle name="40% - Énfasis4 2 6" xfId="2300"/>
    <cellStyle name="40% - Énfasis4 2 7" xfId="2301"/>
    <cellStyle name="40% - Énfasis4 2 8" xfId="2302"/>
    <cellStyle name="40% - Énfasis4 2 9" xfId="2303"/>
    <cellStyle name="40% - Énfasis4 3" xfId="78"/>
    <cellStyle name="40% - Énfasis4 4" xfId="79"/>
    <cellStyle name="40% - Énfasis4 5" xfId="80"/>
    <cellStyle name="40% - Énfasis4 6" xfId="81"/>
    <cellStyle name="40% - Énfasis4 7" xfId="82"/>
    <cellStyle name="40% - Énfasis4 8" xfId="83"/>
    <cellStyle name="40% - Énfasis4 9" xfId="84"/>
    <cellStyle name="40% - Énfasis5 10" xfId="2086"/>
    <cellStyle name="40% - Énfasis5 11" xfId="2087"/>
    <cellStyle name="40% - Énfasis5 12" xfId="5030"/>
    <cellStyle name="40% - Énfasis5 2" xfId="85"/>
    <cellStyle name="40% - Énfasis5 2 10" xfId="2304"/>
    <cellStyle name="40% - Énfasis5 2 2" xfId="2305"/>
    <cellStyle name="40% - Énfasis5 2 3" xfId="2306"/>
    <cellStyle name="40% - Énfasis5 2 4" xfId="2307"/>
    <cellStyle name="40% - Énfasis5 2 5" xfId="2308"/>
    <cellStyle name="40% - Énfasis5 2 6" xfId="2309"/>
    <cellStyle name="40% - Énfasis5 2 7" xfId="2310"/>
    <cellStyle name="40% - Énfasis5 2 8" xfId="2311"/>
    <cellStyle name="40% - Énfasis5 2 9" xfId="2312"/>
    <cellStyle name="40% - Énfasis5 2_Gráficos y Tablas formatos_ rrhh v1b (PE RRHH)" xfId="2313"/>
    <cellStyle name="40% - Énfasis5 3" xfId="86"/>
    <cellStyle name="40% - Énfasis5 4" xfId="87"/>
    <cellStyle name="40% - Énfasis5 5" xfId="88"/>
    <cellStyle name="40% - Énfasis5 6" xfId="89"/>
    <cellStyle name="40% - Énfasis5 7" xfId="90"/>
    <cellStyle name="40% - Énfasis5 8" xfId="91"/>
    <cellStyle name="40% - Énfasis5 9" xfId="92"/>
    <cellStyle name="40% - Énfasis6 10" xfId="2088"/>
    <cellStyle name="40% - Énfasis6 11" xfId="2089"/>
    <cellStyle name="40% - Énfasis6 12" xfId="5031"/>
    <cellStyle name="40% - Énfasis6 2" xfId="93"/>
    <cellStyle name="40% - Énfasis6 2 10" xfId="2314"/>
    <cellStyle name="40% - Énfasis6 2 2" xfId="2315"/>
    <cellStyle name="40% - Énfasis6 2 3" xfId="2316"/>
    <cellStyle name="40% - Énfasis6 2 4" xfId="2317"/>
    <cellStyle name="40% - Énfasis6 2 5" xfId="2318"/>
    <cellStyle name="40% - Énfasis6 2 6" xfId="2319"/>
    <cellStyle name="40% - Énfasis6 2 7" xfId="2320"/>
    <cellStyle name="40% - Énfasis6 2 8" xfId="2321"/>
    <cellStyle name="40% - Énfasis6 2 9" xfId="2322"/>
    <cellStyle name="40% - Énfasis6 3" xfId="94"/>
    <cellStyle name="40% - Énfasis6 4" xfId="95"/>
    <cellStyle name="40% - Énfasis6 5" xfId="96"/>
    <cellStyle name="40% - Énfasis6 6" xfId="97"/>
    <cellStyle name="40% - Énfasis6 7" xfId="98"/>
    <cellStyle name="40% - Énfasis6 8" xfId="99"/>
    <cellStyle name="40% - Énfasis6 9" xfId="100"/>
    <cellStyle name="60% - Accent1" xfId="2323"/>
    <cellStyle name="60% - Accent1 2" xfId="2324"/>
    <cellStyle name="60% - Accent1 3" xfId="5032"/>
    <cellStyle name="60% - Accent1_Copy of Relación de Vacantes a 31 de Diciembre (2)" xfId="2325"/>
    <cellStyle name="60% - Accent2" xfId="2326"/>
    <cellStyle name="60% - Accent2 2" xfId="5033"/>
    <cellStyle name="60% - Accent2 3" xfId="5034"/>
    <cellStyle name="60% - Accent3" xfId="2327"/>
    <cellStyle name="60% - Accent3 2" xfId="5035"/>
    <cellStyle name="60% - Accent3 3" xfId="5036"/>
    <cellStyle name="60% - Accent4" xfId="2328"/>
    <cellStyle name="60% - Accent4 2" xfId="5037"/>
    <cellStyle name="60% - Accent4 3" xfId="5038"/>
    <cellStyle name="60% - Accent5" xfId="2329"/>
    <cellStyle name="60% - Accent5 2" xfId="5039"/>
    <cellStyle name="60% - Accent5 3" xfId="5040"/>
    <cellStyle name="60% - Accent6" xfId="2330"/>
    <cellStyle name="60% - Accent6 2" xfId="5041"/>
    <cellStyle name="60% - Accent6 3" xfId="5042"/>
    <cellStyle name="60% - Énfasis1 10" xfId="2090"/>
    <cellStyle name="60% - Énfasis1 11" xfId="2091"/>
    <cellStyle name="60% - Énfasis1 12" xfId="5043"/>
    <cellStyle name="60% - Énfasis1 2" xfId="101"/>
    <cellStyle name="60% - Énfasis1 2 10" xfId="2331"/>
    <cellStyle name="60% - Énfasis1 2 2" xfId="2332"/>
    <cellStyle name="60% - Énfasis1 2 3" xfId="2333"/>
    <cellStyle name="60% - Énfasis1 2 4" xfId="2334"/>
    <cellStyle name="60% - Énfasis1 2 5" xfId="2335"/>
    <cellStyle name="60% - Énfasis1 2 6" xfId="2336"/>
    <cellStyle name="60% - Énfasis1 2 7" xfId="2337"/>
    <cellStyle name="60% - Énfasis1 2 8" xfId="2338"/>
    <cellStyle name="60% - Énfasis1 2 9" xfId="2339"/>
    <cellStyle name="60% - Énfasis1 2_Gráficos y Tablas formatos_ rrhh v1b (PE RRHH)" xfId="2340"/>
    <cellStyle name="60% - Énfasis1 3" xfId="102"/>
    <cellStyle name="60% - Énfasis1 4" xfId="103"/>
    <cellStyle name="60% - Énfasis1 5" xfId="104"/>
    <cellStyle name="60% - Énfasis1 6" xfId="105"/>
    <cellStyle name="60% - Énfasis1 7" xfId="106"/>
    <cellStyle name="60% - Énfasis1 8" xfId="107"/>
    <cellStyle name="60% - Énfasis1 9" xfId="108"/>
    <cellStyle name="60% - Énfasis2 10" xfId="2092"/>
    <cellStyle name="60% - Énfasis2 11" xfId="2093"/>
    <cellStyle name="60% - Énfasis2 12" xfId="5044"/>
    <cellStyle name="60% - Énfasis2 2" xfId="109"/>
    <cellStyle name="60% - Énfasis2 2 10" xfId="2341"/>
    <cellStyle name="60% - Énfasis2 2 2" xfId="2342"/>
    <cellStyle name="60% - Énfasis2 2 3" xfId="2343"/>
    <cellStyle name="60% - Énfasis2 2 4" xfId="2344"/>
    <cellStyle name="60% - Énfasis2 2 5" xfId="2345"/>
    <cellStyle name="60% - Énfasis2 2 6" xfId="2346"/>
    <cellStyle name="60% - Énfasis2 2 7" xfId="2347"/>
    <cellStyle name="60% - Énfasis2 2 8" xfId="2348"/>
    <cellStyle name="60% - Énfasis2 2 9" xfId="2349"/>
    <cellStyle name="60% - Énfasis2 2_Gráficos y Tablas formatos_ rrhh v1b (PE RRHH)" xfId="2350"/>
    <cellStyle name="60% - Énfasis2 3" xfId="110"/>
    <cellStyle name="60% - Énfasis2 4" xfId="111"/>
    <cellStyle name="60% - Énfasis2 5" xfId="112"/>
    <cellStyle name="60% - Énfasis2 6" xfId="113"/>
    <cellStyle name="60% - Énfasis2 7" xfId="114"/>
    <cellStyle name="60% - Énfasis2 8" xfId="115"/>
    <cellStyle name="60% - Énfasis2 9" xfId="116"/>
    <cellStyle name="60% - Énfasis3 10" xfId="2094"/>
    <cellStyle name="60% - Énfasis3 11" xfId="2095"/>
    <cellStyle name="60% - Énfasis3 12" xfId="5045"/>
    <cellStyle name="60% - Énfasis3 2" xfId="117"/>
    <cellStyle name="60% - Énfasis3 2 10" xfId="2351"/>
    <cellStyle name="60% - Énfasis3 2 2" xfId="2352"/>
    <cellStyle name="60% - Énfasis3 2 3" xfId="2353"/>
    <cellStyle name="60% - Énfasis3 2 4" xfId="2354"/>
    <cellStyle name="60% - Énfasis3 2 5" xfId="2355"/>
    <cellStyle name="60% - Énfasis3 2 6" xfId="2356"/>
    <cellStyle name="60% - Énfasis3 2 7" xfId="2357"/>
    <cellStyle name="60% - Énfasis3 2 8" xfId="2358"/>
    <cellStyle name="60% - Énfasis3 2 9" xfId="2359"/>
    <cellStyle name="60% - Énfasis3 2_Gráficos y Tablas formatos_ rrhh v1b (PE RRHH)" xfId="2360"/>
    <cellStyle name="60% - Énfasis3 3" xfId="118"/>
    <cellStyle name="60% - Énfasis3 4" xfId="119"/>
    <cellStyle name="60% - Énfasis3 5" xfId="120"/>
    <cellStyle name="60% - Énfasis3 6" xfId="121"/>
    <cellStyle name="60% - Énfasis3 7" xfId="122"/>
    <cellStyle name="60% - Énfasis3 8" xfId="123"/>
    <cellStyle name="60% - Énfasis3 9" xfId="124"/>
    <cellStyle name="60% - Énfasis4 10" xfId="2096"/>
    <cellStyle name="60% - Énfasis4 11" xfId="2097"/>
    <cellStyle name="60% - Énfasis4 12" xfId="5046"/>
    <cellStyle name="60% - Énfasis4 2" xfId="125"/>
    <cellStyle name="60% - Énfasis4 2 10" xfId="2361"/>
    <cellStyle name="60% - Énfasis4 2 2" xfId="2362"/>
    <cellStyle name="60% - Énfasis4 2 3" xfId="2363"/>
    <cellStyle name="60% - Énfasis4 2 4" xfId="2364"/>
    <cellStyle name="60% - Énfasis4 2 5" xfId="2365"/>
    <cellStyle name="60% - Énfasis4 2 6" xfId="2366"/>
    <cellStyle name="60% - Énfasis4 2 7" xfId="2367"/>
    <cellStyle name="60% - Énfasis4 2 8" xfId="2368"/>
    <cellStyle name="60% - Énfasis4 2 9" xfId="2369"/>
    <cellStyle name="60% - Énfasis4 2_Gráficos y Tablas formatos_ rrhh v1b (PE RRHH)" xfId="2370"/>
    <cellStyle name="60% - Énfasis4 3" xfId="126"/>
    <cellStyle name="60% - Énfasis4 4" xfId="127"/>
    <cellStyle name="60% - Énfasis4 5" xfId="128"/>
    <cellStyle name="60% - Énfasis4 6" xfId="129"/>
    <cellStyle name="60% - Énfasis4 7" xfId="130"/>
    <cellStyle name="60% - Énfasis4 8" xfId="131"/>
    <cellStyle name="60% - Énfasis4 9" xfId="132"/>
    <cellStyle name="60% - Énfasis5 10" xfId="2098"/>
    <cellStyle name="60% - Énfasis5 11" xfId="2099"/>
    <cellStyle name="60% - Énfasis5 12" xfId="5047"/>
    <cellStyle name="60% - Énfasis5 2" xfId="133"/>
    <cellStyle name="60% - Énfasis5 2 10" xfId="2371"/>
    <cellStyle name="60% - Énfasis5 2 2" xfId="2372"/>
    <cellStyle name="60% - Énfasis5 2 3" xfId="2373"/>
    <cellStyle name="60% - Énfasis5 2 4" xfId="2374"/>
    <cellStyle name="60% - Énfasis5 2 5" xfId="2375"/>
    <cellStyle name="60% - Énfasis5 2 6" xfId="2376"/>
    <cellStyle name="60% - Énfasis5 2 7" xfId="2377"/>
    <cellStyle name="60% - Énfasis5 2 8" xfId="2378"/>
    <cellStyle name="60% - Énfasis5 2 9" xfId="2379"/>
    <cellStyle name="60% - Énfasis5 2_Gráficos y Tablas formatos_ rrhh v1b (PE RRHH)" xfId="2380"/>
    <cellStyle name="60% - Énfasis5 3" xfId="134"/>
    <cellStyle name="60% - Énfasis5 4" xfId="135"/>
    <cellStyle name="60% - Énfasis5 5" xfId="136"/>
    <cellStyle name="60% - Énfasis5 6" xfId="137"/>
    <cellStyle name="60% - Énfasis5 7" xfId="138"/>
    <cellStyle name="60% - Énfasis5 8" xfId="139"/>
    <cellStyle name="60% - Énfasis5 9" xfId="140"/>
    <cellStyle name="60% - Énfasis6 10" xfId="2100"/>
    <cellStyle name="60% - Énfasis6 11" xfId="2101"/>
    <cellStyle name="60% - Énfasis6 12" xfId="5048"/>
    <cellStyle name="60% - Énfasis6 2" xfId="141"/>
    <cellStyle name="60% - Énfasis6 2 10" xfId="2381"/>
    <cellStyle name="60% - Énfasis6 2 2" xfId="2382"/>
    <cellStyle name="60% - Énfasis6 2 3" xfId="2383"/>
    <cellStyle name="60% - Énfasis6 2 4" xfId="2384"/>
    <cellStyle name="60% - Énfasis6 2 5" xfId="2385"/>
    <cellStyle name="60% - Énfasis6 2 6" xfId="2386"/>
    <cellStyle name="60% - Énfasis6 2 7" xfId="2387"/>
    <cellStyle name="60% - Énfasis6 2 8" xfId="2388"/>
    <cellStyle name="60% - Énfasis6 2 9" xfId="2389"/>
    <cellStyle name="60% - Énfasis6 2_Gráficos y Tablas formatos_ rrhh v1b (PE RRHH)" xfId="2390"/>
    <cellStyle name="60% - Énfasis6 3" xfId="142"/>
    <cellStyle name="60% - Énfasis6 4" xfId="143"/>
    <cellStyle name="60% - Énfasis6 5" xfId="144"/>
    <cellStyle name="60% - Énfasis6 6" xfId="145"/>
    <cellStyle name="60% - Énfasis6 7" xfId="146"/>
    <cellStyle name="60% - Énfasis6 8" xfId="147"/>
    <cellStyle name="60% - Énfasis6 9" xfId="148"/>
    <cellStyle name="Accent1" xfId="2391"/>
    <cellStyle name="Accent1 - 20%" xfId="2673"/>
    <cellStyle name="Accent1 - 40%" xfId="2674"/>
    <cellStyle name="Accent1 - 60%" xfId="2675"/>
    <cellStyle name="Accent1 2" xfId="5049"/>
    <cellStyle name="Accent1 3" xfId="5050"/>
    <cellStyle name="Accent2" xfId="2392"/>
    <cellStyle name="Accent2 - 20%" xfId="2677"/>
    <cellStyle name="Accent2 - 40%" xfId="2678"/>
    <cellStyle name="Accent2 - 60%" xfId="2679"/>
    <cellStyle name="Accent2 2" xfId="5051"/>
    <cellStyle name="Accent2 3" xfId="5052"/>
    <cellStyle name="Accent3" xfId="2393"/>
    <cellStyle name="Accent3 - 20%" xfId="2681"/>
    <cellStyle name="Accent3 - 40%" xfId="2682"/>
    <cellStyle name="Accent3 - 60%" xfId="2683"/>
    <cellStyle name="Accent3 2" xfId="5053"/>
    <cellStyle name="Accent3 3" xfId="5054"/>
    <cellStyle name="Accent4" xfId="2394"/>
    <cellStyle name="Accent4 - 20%" xfId="2685"/>
    <cellStyle name="Accent4 - 40%" xfId="2686"/>
    <cellStyle name="Accent4 - 60%" xfId="2687"/>
    <cellStyle name="Accent4 2" xfId="5055"/>
    <cellStyle name="Accent4 3" xfId="5056"/>
    <cellStyle name="Accent5" xfId="2395"/>
    <cellStyle name="Accent5 - 20%" xfId="2689"/>
    <cellStyle name="Accent5 - 40%" xfId="2690"/>
    <cellStyle name="Accent5 - 60%" xfId="2691"/>
    <cellStyle name="Accent5 2" xfId="5057"/>
    <cellStyle name="Accent5 3" xfId="5058"/>
    <cellStyle name="Accent6" xfId="2396"/>
    <cellStyle name="Accent6 - 20%" xfId="2693"/>
    <cellStyle name="Accent6 - 40%" xfId="2694"/>
    <cellStyle name="Accent6 - 60%" xfId="2695"/>
    <cellStyle name="Accent6 2" xfId="5059"/>
    <cellStyle name="Accent6 3" xfId="5060"/>
    <cellStyle name="Actual Date" xfId="519"/>
    <cellStyle name="Actual Date 10" xfId="945"/>
    <cellStyle name="Actual Date 10 2" xfId="5061"/>
    <cellStyle name="Actual Date 11" xfId="946"/>
    <cellStyle name="Actual Date 11 2" xfId="5062"/>
    <cellStyle name="Actual Date 12" xfId="947"/>
    <cellStyle name="Actual Date 12 2" xfId="5063"/>
    <cellStyle name="Actual Date 13" xfId="5064"/>
    <cellStyle name="Actual Date 13 2" xfId="5065"/>
    <cellStyle name="Actual Date 14" xfId="5066"/>
    <cellStyle name="Actual Date 14 2" xfId="5067"/>
    <cellStyle name="Actual Date 15" xfId="5068"/>
    <cellStyle name="Actual Date 15 2" xfId="5069"/>
    <cellStyle name="Actual Date 16" xfId="5070"/>
    <cellStyle name="Actual Date 16 2" xfId="5071"/>
    <cellStyle name="Actual Date 17" xfId="5072"/>
    <cellStyle name="Actual Date 17 2" xfId="5073"/>
    <cellStyle name="Actual Date 18" xfId="5074"/>
    <cellStyle name="Actual Date 18 2" xfId="5075"/>
    <cellStyle name="Actual Date 19" xfId="5076"/>
    <cellStyle name="Actual Date 19 2" xfId="5077"/>
    <cellStyle name="Actual Date 2" xfId="948"/>
    <cellStyle name="Actual Date 2 2" xfId="5078"/>
    <cellStyle name="Actual Date 20" xfId="5079"/>
    <cellStyle name="Actual Date 20 2" xfId="5080"/>
    <cellStyle name="Actual Date 21" xfId="5081"/>
    <cellStyle name="Actual Date 21 2" xfId="5082"/>
    <cellStyle name="Actual Date 22" xfId="5083"/>
    <cellStyle name="Actual Date 22 2" xfId="5084"/>
    <cellStyle name="Actual Date 23" xfId="5085"/>
    <cellStyle name="Actual Date 23 2" xfId="5086"/>
    <cellStyle name="Actual Date 24" xfId="5087"/>
    <cellStyle name="Actual Date 24 2" xfId="5088"/>
    <cellStyle name="Actual Date 25" xfId="5089"/>
    <cellStyle name="Actual Date 25 2" xfId="5090"/>
    <cellStyle name="Actual Date 26" xfId="5091"/>
    <cellStyle name="Actual Date 26 2" xfId="5092"/>
    <cellStyle name="Actual Date 27" xfId="5093"/>
    <cellStyle name="Actual Date 27 2" xfId="5094"/>
    <cellStyle name="Actual Date 28" xfId="5095"/>
    <cellStyle name="Actual Date 28 2" xfId="5096"/>
    <cellStyle name="Actual Date 29" xfId="5097"/>
    <cellStyle name="Actual Date 29 2" xfId="5098"/>
    <cellStyle name="Actual Date 3" xfId="949"/>
    <cellStyle name="Actual Date 3 2" xfId="5099"/>
    <cellStyle name="Actual Date 3 3" xfId="5100"/>
    <cellStyle name="Actual Date 3 4" xfId="5101"/>
    <cellStyle name="Actual Date 3 5" xfId="5102"/>
    <cellStyle name="Actual Date 3 6" xfId="5103"/>
    <cellStyle name="Actual Date 3 7" xfId="5104"/>
    <cellStyle name="Actual Date 3 8" xfId="5105"/>
    <cellStyle name="Actual Date 3 9" xfId="5106"/>
    <cellStyle name="Actual Date 30" xfId="5107"/>
    <cellStyle name="Actual Date 30 2" xfId="5108"/>
    <cellStyle name="Actual Date 31" xfId="5109"/>
    <cellStyle name="Actual Date 31 2" xfId="5110"/>
    <cellStyle name="Actual Date 32" xfId="5111"/>
    <cellStyle name="Actual Date 32 2" xfId="5112"/>
    <cellStyle name="Actual Date 33" xfId="5113"/>
    <cellStyle name="Actual Date 33 2" xfId="5114"/>
    <cellStyle name="Actual Date 34" xfId="5115"/>
    <cellStyle name="Actual Date 34 2" xfId="5116"/>
    <cellStyle name="Actual Date 35" xfId="5117"/>
    <cellStyle name="Actual Date 35 2" xfId="5118"/>
    <cellStyle name="Actual Date 36" xfId="5119"/>
    <cellStyle name="Actual Date 36 2" xfId="5120"/>
    <cellStyle name="Actual Date 37" xfId="5121"/>
    <cellStyle name="Actual Date 37 2" xfId="5122"/>
    <cellStyle name="Actual Date 38" xfId="5123"/>
    <cellStyle name="Actual Date 38 2" xfId="5124"/>
    <cellStyle name="Actual Date 39" xfId="5125"/>
    <cellStyle name="Actual Date 39 2" xfId="5126"/>
    <cellStyle name="Actual Date 4" xfId="950"/>
    <cellStyle name="Actual Date 4 2" xfId="5127"/>
    <cellStyle name="Actual Date 40" xfId="5128"/>
    <cellStyle name="Actual Date 40 2" xfId="5129"/>
    <cellStyle name="Actual Date 41" xfId="5130"/>
    <cellStyle name="Actual Date 41 2" xfId="5131"/>
    <cellStyle name="Actual Date 42" xfId="5132"/>
    <cellStyle name="Actual Date 42 2" xfId="5133"/>
    <cellStyle name="Actual Date 43" xfId="5134"/>
    <cellStyle name="Actual Date 43 2" xfId="5135"/>
    <cellStyle name="Actual Date 44" xfId="5136"/>
    <cellStyle name="Actual Date 44 2" xfId="5137"/>
    <cellStyle name="Actual Date 45" xfId="5138"/>
    <cellStyle name="Actual Date 45 2" xfId="5139"/>
    <cellStyle name="Actual Date 46" xfId="5140"/>
    <cellStyle name="Actual Date 46 2" xfId="5141"/>
    <cellStyle name="Actual Date 47" xfId="5142"/>
    <cellStyle name="Actual Date 47 2" xfId="5143"/>
    <cellStyle name="Actual Date 48" xfId="5144"/>
    <cellStyle name="Actual Date 48 2" xfId="5145"/>
    <cellStyle name="Actual Date 49" xfId="5146"/>
    <cellStyle name="Actual Date 49 2" xfId="5147"/>
    <cellStyle name="Actual Date 5" xfId="951"/>
    <cellStyle name="Actual Date 5 2" xfId="5148"/>
    <cellStyle name="Actual Date 50" xfId="5149"/>
    <cellStyle name="Actual Date 50 2" xfId="5150"/>
    <cellStyle name="Actual Date 51" xfId="5151"/>
    <cellStyle name="Actual Date 51 2" xfId="5152"/>
    <cellStyle name="Actual Date 52" xfId="5153"/>
    <cellStyle name="Actual Date 52 2" xfId="5154"/>
    <cellStyle name="Actual Date 53" xfId="5155"/>
    <cellStyle name="Actual Date 53 2" xfId="5156"/>
    <cellStyle name="Actual Date 54" xfId="5157"/>
    <cellStyle name="Actual Date 54 2" xfId="5158"/>
    <cellStyle name="Actual Date 55" xfId="5159"/>
    <cellStyle name="Actual Date 55 2" xfId="5160"/>
    <cellStyle name="Actual Date 56" xfId="5161"/>
    <cellStyle name="Actual Date 56 2" xfId="5162"/>
    <cellStyle name="Actual Date 57" xfId="5163"/>
    <cellStyle name="Actual Date 57 2" xfId="5164"/>
    <cellStyle name="Actual Date 58" xfId="5165"/>
    <cellStyle name="Actual Date 58 2" xfId="5166"/>
    <cellStyle name="Actual Date 59" xfId="5167"/>
    <cellStyle name="Actual Date 59 2" xfId="5168"/>
    <cellStyle name="Actual Date 6" xfId="952"/>
    <cellStyle name="Actual Date 6 2" xfId="5169"/>
    <cellStyle name="Actual Date 60" xfId="5170"/>
    <cellStyle name="Actual Date 60 2" xfId="5171"/>
    <cellStyle name="Actual Date 61" xfId="5172"/>
    <cellStyle name="Actual Date 61 2" xfId="5173"/>
    <cellStyle name="Actual Date 62" xfId="5174"/>
    <cellStyle name="Actual Date 62 2" xfId="5175"/>
    <cellStyle name="Actual Date 63" xfId="5176"/>
    <cellStyle name="Actual Date 63 2" xfId="5177"/>
    <cellStyle name="Actual Date 64" xfId="5178"/>
    <cellStyle name="Actual Date 64 2" xfId="5179"/>
    <cellStyle name="Actual Date 65" xfId="5180"/>
    <cellStyle name="Actual Date 65 2" xfId="5181"/>
    <cellStyle name="Actual Date 66" xfId="5182"/>
    <cellStyle name="Actual Date 66 2" xfId="5183"/>
    <cellStyle name="Actual Date 7" xfId="953"/>
    <cellStyle name="Actual Date 7 2" xfId="5184"/>
    <cellStyle name="Actual Date 8" xfId="954"/>
    <cellStyle name="Actual Date 8 2" xfId="5185"/>
    <cellStyle name="Actual Date 9" xfId="955"/>
    <cellStyle name="Actual Date 9 2" xfId="5186"/>
    <cellStyle name="ale" xfId="9935"/>
    <cellStyle name="Arial 10" xfId="9936"/>
    <cellStyle name="Arial 12" xfId="9937"/>
    <cellStyle name="Availability" xfId="9938"/>
    <cellStyle name="b" xfId="9939"/>
    <cellStyle name="Bad" xfId="2397"/>
    <cellStyle name="Bad 2" xfId="5187"/>
    <cellStyle name="Bad 2 2" xfId="5188"/>
    <cellStyle name="Bad 3" xfId="5189"/>
    <cellStyle name="billion" xfId="9940"/>
    <cellStyle name="Blank" xfId="9941"/>
    <cellStyle name="Blue1" xfId="9942"/>
    <cellStyle name="Blue1 2" xfId="11374"/>
    <cellStyle name="Blue1 3" xfId="11417"/>
    <cellStyle name="British Pound" xfId="9943"/>
    <cellStyle name="Buena 10" xfId="2102"/>
    <cellStyle name="Buena 11" xfId="2103"/>
    <cellStyle name="Buena 12" xfId="2702"/>
    <cellStyle name="Buena 2" xfId="149"/>
    <cellStyle name="Buena 2 10" xfId="2398"/>
    <cellStyle name="Buena 2 2" xfId="2399"/>
    <cellStyle name="Buena 2 3" xfId="2400"/>
    <cellStyle name="Buena 2 4" xfId="2401"/>
    <cellStyle name="Buena 2 5" xfId="2402"/>
    <cellStyle name="Buena 2 6" xfId="2403"/>
    <cellStyle name="Buena 2 7" xfId="2404"/>
    <cellStyle name="Buena 2 8" xfId="2405"/>
    <cellStyle name="Buena 2 9" xfId="2406"/>
    <cellStyle name="Buena 3" xfId="150"/>
    <cellStyle name="Buena 4" xfId="151"/>
    <cellStyle name="Buena 5" xfId="152"/>
    <cellStyle name="Buena 6" xfId="153"/>
    <cellStyle name="Buena 7" xfId="154"/>
    <cellStyle name="Buena 8" xfId="155"/>
    <cellStyle name="Buena 9" xfId="156"/>
    <cellStyle name="Cabecera 1" xfId="665"/>
    <cellStyle name="Cabecera 2" xfId="666"/>
    <cellStyle name="Calculation" xfId="2407"/>
    <cellStyle name="Calculation 2" xfId="5190"/>
    <cellStyle name="Calculation 2 2" xfId="8765"/>
    <cellStyle name="Calculation 2 2 2" xfId="11313"/>
    <cellStyle name="Calculation 2 2 3" xfId="10493"/>
    <cellStyle name="Calculation 2 3" xfId="10866"/>
    <cellStyle name="Calculation 2 4" xfId="10869"/>
    <cellStyle name="Calculation 3" xfId="5191"/>
    <cellStyle name="Calculation 3 2" xfId="8766"/>
    <cellStyle name="Calculation 3 2 2" xfId="11314"/>
    <cellStyle name="Calculation 3 2 3" xfId="10212"/>
    <cellStyle name="Calculation 3 3" xfId="10867"/>
    <cellStyle name="Calculation 3 4" xfId="10868"/>
    <cellStyle name="Calculation 4" xfId="8638"/>
    <cellStyle name="Calculation 4 2" xfId="11223"/>
    <cellStyle name="Calculation 4 3" xfId="10571"/>
    <cellStyle name="Calculation 5" xfId="10401"/>
    <cellStyle name="Cálculo 10" xfId="2104"/>
    <cellStyle name="Cálculo 10 2" xfId="8610"/>
    <cellStyle name="Cálculo 10 2 2" xfId="11197"/>
    <cellStyle name="Cálculo 10 2 3" xfId="10589"/>
    <cellStyle name="Cálculo 10 3" xfId="10373"/>
    <cellStyle name="Cálculo 11" xfId="2105"/>
    <cellStyle name="Cálculo 11 2" xfId="8611"/>
    <cellStyle name="Cálculo 11 2 2" xfId="11198"/>
    <cellStyle name="Cálculo 11 2 3" xfId="10588"/>
    <cellStyle name="Cálculo 11 3" xfId="10374"/>
    <cellStyle name="Cálculo 12" xfId="2697"/>
    <cellStyle name="Cálculo 12 2" xfId="8705"/>
    <cellStyle name="Cálculo 12 2 2" xfId="11271"/>
    <cellStyle name="Cálculo 12 2 3" xfId="10526"/>
    <cellStyle name="Cálculo 12 3" xfId="10449"/>
    <cellStyle name="Cálculo 12 4" xfId="10890"/>
    <cellStyle name="Cálculo 2" xfId="157"/>
    <cellStyle name="Cálculo 2 10" xfId="2408"/>
    <cellStyle name="Cálculo 2 10 2" xfId="8639"/>
    <cellStyle name="Cálculo 2 10 2 2" xfId="11224"/>
    <cellStyle name="Cálculo 2 10 2 3" xfId="10570"/>
    <cellStyle name="Cálculo 2 10 3" xfId="10402"/>
    <cellStyle name="Cálculo 2 11" xfId="8336"/>
    <cellStyle name="Cálculo 2 11 2" xfId="10933"/>
    <cellStyle name="Cálculo 2 11 3" xfId="10241"/>
    <cellStyle name="Cálculo 2 12" xfId="10070"/>
    <cellStyle name="Cálculo 2 2" xfId="2409"/>
    <cellStyle name="Cálculo 2 2 2" xfId="8640"/>
    <cellStyle name="Cálculo 2 2 2 2" xfId="11225"/>
    <cellStyle name="Cálculo 2 2 2 3" xfId="10569"/>
    <cellStyle name="Cálculo 2 2 3" xfId="10403"/>
    <cellStyle name="Cálculo 2 3" xfId="2410"/>
    <cellStyle name="Cálculo 2 3 2" xfId="8641"/>
    <cellStyle name="Cálculo 2 3 2 2" xfId="11226"/>
    <cellStyle name="Cálculo 2 3 2 3" xfId="10568"/>
    <cellStyle name="Cálculo 2 3 3" xfId="10404"/>
    <cellStyle name="Cálculo 2 4" xfId="2411"/>
    <cellStyle name="Cálculo 2 4 2" xfId="8642"/>
    <cellStyle name="Cálculo 2 4 2 2" xfId="11227"/>
    <cellStyle name="Cálculo 2 4 2 3" xfId="10567"/>
    <cellStyle name="Cálculo 2 4 3" xfId="10405"/>
    <cellStyle name="Cálculo 2 5" xfId="2412"/>
    <cellStyle name="Cálculo 2 5 2" xfId="8643"/>
    <cellStyle name="Cálculo 2 5 2 2" xfId="11228"/>
    <cellStyle name="Cálculo 2 5 2 3" xfId="10566"/>
    <cellStyle name="Cálculo 2 5 3" xfId="10406"/>
    <cellStyle name="Cálculo 2 6" xfId="2413"/>
    <cellStyle name="Cálculo 2 6 2" xfId="8644"/>
    <cellStyle name="Cálculo 2 6 2 2" xfId="11229"/>
    <cellStyle name="Cálculo 2 6 2 3" xfId="10565"/>
    <cellStyle name="Cálculo 2 6 3" xfId="10407"/>
    <cellStyle name="Cálculo 2 7" xfId="2414"/>
    <cellStyle name="Cálculo 2 7 2" xfId="8645"/>
    <cellStyle name="Cálculo 2 7 2 2" xfId="11230"/>
    <cellStyle name="Cálculo 2 7 2 3" xfId="10217"/>
    <cellStyle name="Cálculo 2 7 3" xfId="10408"/>
    <cellStyle name="Cálculo 2 8" xfId="2415"/>
    <cellStyle name="Cálculo 2 8 2" xfId="8646"/>
    <cellStyle name="Cálculo 2 8 2 2" xfId="11231"/>
    <cellStyle name="Cálculo 2 8 2 3" xfId="10564"/>
    <cellStyle name="Cálculo 2 8 3" xfId="10409"/>
    <cellStyle name="Cálculo 2 9" xfId="2416"/>
    <cellStyle name="Cálculo 2 9 2" xfId="8647"/>
    <cellStyle name="Cálculo 2 9 2 2" xfId="11232"/>
    <cellStyle name="Cálculo 2 9 2 3" xfId="10563"/>
    <cellStyle name="Cálculo 2 9 3" xfId="10410"/>
    <cellStyle name="Cálculo 2_Bajas PE 23 abril 2010" xfId="2417"/>
    <cellStyle name="Cálculo 3" xfId="158"/>
    <cellStyle name="Cálculo 3 2" xfId="8337"/>
    <cellStyle name="Cálculo 3 2 2" xfId="10934"/>
    <cellStyle name="Cálculo 3 2 3" xfId="10832"/>
    <cellStyle name="Cálculo 3 3" xfId="10071"/>
    <cellStyle name="Cálculo 4" xfId="159"/>
    <cellStyle name="Cálculo 4 2" xfId="8338"/>
    <cellStyle name="Cálculo 4 2 2" xfId="10935"/>
    <cellStyle name="Cálculo 4 2 3" xfId="10240"/>
    <cellStyle name="Cálculo 4 3" xfId="10072"/>
    <cellStyle name="Cálculo 5" xfId="160"/>
    <cellStyle name="Cálculo 5 2" xfId="8339"/>
    <cellStyle name="Cálculo 5 2 2" xfId="10936"/>
    <cellStyle name="Cálculo 5 2 3" xfId="10128"/>
    <cellStyle name="Cálculo 5 3" xfId="10073"/>
    <cellStyle name="Cálculo 6" xfId="161"/>
    <cellStyle name="Cálculo 6 2" xfId="8340"/>
    <cellStyle name="Cálculo 6 2 2" xfId="10937"/>
    <cellStyle name="Cálculo 6 2 3" xfId="10831"/>
    <cellStyle name="Cálculo 6 3" xfId="10074"/>
    <cellStyle name="Cálculo 7" xfId="162"/>
    <cellStyle name="Cálculo 7 2" xfId="8341"/>
    <cellStyle name="Cálculo 7 2 2" xfId="10938"/>
    <cellStyle name="Cálculo 7 2 3" xfId="10239"/>
    <cellStyle name="Cálculo 7 3" xfId="10075"/>
    <cellStyle name="Cálculo 8" xfId="163"/>
    <cellStyle name="Cálculo 8 2" xfId="8342"/>
    <cellStyle name="Cálculo 8 2 2" xfId="10939"/>
    <cellStyle name="Cálculo 8 2 3" xfId="10830"/>
    <cellStyle name="Cálculo 8 3" xfId="10076"/>
    <cellStyle name="Cálculo 9" xfId="164"/>
    <cellStyle name="Cálculo 9 2" xfId="8343"/>
    <cellStyle name="Cálculo 9 2 2" xfId="10940"/>
    <cellStyle name="Cálculo 9 2 3" xfId="10238"/>
    <cellStyle name="Cálculo 9 3" xfId="10077"/>
    <cellStyle name="Cancel" xfId="5192"/>
    <cellStyle name="Case" xfId="9944"/>
    <cellStyle name="Celda de comprobación 10" xfId="2106"/>
    <cellStyle name="Celda de comprobación 11" xfId="2107"/>
    <cellStyle name="Celda de comprobación 12" xfId="2698"/>
    <cellStyle name="Celda de comprobación 2" xfId="165"/>
    <cellStyle name="Celda de comprobación 2 10" xfId="2418"/>
    <cellStyle name="Celda de comprobación 2 2" xfId="2419"/>
    <cellStyle name="Celda de comprobación 2 3" xfId="2420"/>
    <cellStyle name="Celda de comprobación 2 4" xfId="2421"/>
    <cellStyle name="Celda de comprobación 2 5" xfId="2422"/>
    <cellStyle name="Celda de comprobación 2 6" xfId="2423"/>
    <cellStyle name="Celda de comprobación 2 7" xfId="2424"/>
    <cellStyle name="Celda de comprobación 2 8" xfId="2425"/>
    <cellStyle name="Celda de comprobación 2 9" xfId="2426"/>
    <cellStyle name="Celda de comprobación 2_Bajas - viernes 30 abril 2010 (2)" xfId="2427"/>
    <cellStyle name="Celda de comprobación 3" xfId="166"/>
    <cellStyle name="Celda de comprobación 4" xfId="167"/>
    <cellStyle name="Celda de comprobación 5" xfId="168"/>
    <cellStyle name="Celda de comprobación 6" xfId="169"/>
    <cellStyle name="Celda de comprobación 7" xfId="170"/>
    <cellStyle name="Celda de comprobación 8" xfId="171"/>
    <cellStyle name="Celda de comprobación 9" xfId="172"/>
    <cellStyle name="Celda vinculada 10" xfId="2108"/>
    <cellStyle name="Celda vinculada 11" xfId="2109"/>
    <cellStyle name="Celda vinculada 12" xfId="2708"/>
    <cellStyle name="Celda vinculada 2" xfId="173"/>
    <cellStyle name="Celda vinculada 2 10" xfId="2428"/>
    <cellStyle name="Celda vinculada 2 2" xfId="2429"/>
    <cellStyle name="Celda vinculada 2 3" xfId="2430"/>
    <cellStyle name="Celda vinculada 2 4" xfId="2431"/>
    <cellStyle name="Celda vinculada 2 5" xfId="2432"/>
    <cellStyle name="Celda vinculada 2 6" xfId="2433"/>
    <cellStyle name="Celda vinculada 2 7" xfId="2434"/>
    <cellStyle name="Celda vinculada 2 8" xfId="2435"/>
    <cellStyle name="Celda vinculada 2 9" xfId="2436"/>
    <cellStyle name="Celda vinculada 2_Bajas - viernes 30 abril 2010 (2)" xfId="2437"/>
    <cellStyle name="Celda vinculada 3" xfId="174"/>
    <cellStyle name="Celda vinculada 4" xfId="175"/>
    <cellStyle name="Celda vinculada 5" xfId="176"/>
    <cellStyle name="Celda vinculada 6" xfId="177"/>
    <cellStyle name="Celda vinculada 7" xfId="178"/>
    <cellStyle name="Celda vinculada 8" xfId="179"/>
    <cellStyle name="Celda vinculada 9" xfId="180"/>
    <cellStyle name="Check Cell" xfId="2438"/>
    <cellStyle name="Check Cell 2" xfId="5193"/>
    <cellStyle name="Check Cell 2 2" xfId="5194"/>
    <cellStyle name="Check Cell 3" xfId="5195"/>
    <cellStyle name="ColHeading" xfId="9945"/>
    <cellStyle name="Column Title" xfId="9946"/>
    <cellStyle name="Comma [0]" xfId="1949"/>
    <cellStyle name="Comma [1]" xfId="9947"/>
    <cellStyle name="Comma [2]" xfId="9948"/>
    <cellStyle name="Comma [3]" xfId="9949"/>
    <cellStyle name="Comma 2" xfId="5196"/>
    <cellStyle name="Comma 2 2" xfId="5197"/>
    <cellStyle name="Comma_12matrix" xfId="9950"/>
    <cellStyle name="Comma0" xfId="1950"/>
    <cellStyle name="Company" xfId="9951"/>
    <cellStyle name="Contabilidad" xfId="9952"/>
    <cellStyle name="Contabilidad (0)" xfId="9953"/>
    <cellStyle name="CurRatio" xfId="9954"/>
    <cellStyle name="Currency [0]" xfId="1951"/>
    <cellStyle name="Currency [1]" xfId="520"/>
    <cellStyle name="Currency [1] 10" xfId="956"/>
    <cellStyle name="Currency [1] 10 2" xfId="5198"/>
    <cellStyle name="Currency [1] 11" xfId="957"/>
    <cellStyle name="Currency [1] 11 2" xfId="5199"/>
    <cellStyle name="Currency [1] 12" xfId="958"/>
    <cellStyle name="Currency [1] 12 2" xfId="5200"/>
    <cellStyle name="Currency [1] 13" xfId="5201"/>
    <cellStyle name="Currency [1] 13 2" xfId="5202"/>
    <cellStyle name="Currency [1] 14" xfId="5203"/>
    <cellStyle name="Currency [1] 14 2" xfId="5204"/>
    <cellStyle name="Currency [1] 15" xfId="5205"/>
    <cellStyle name="Currency [1] 15 2" xfId="5206"/>
    <cellStyle name="Currency [1] 16" xfId="5207"/>
    <cellStyle name="Currency [1] 16 2" xfId="5208"/>
    <cellStyle name="Currency [1] 17" xfId="5209"/>
    <cellStyle name="Currency [1] 17 2" xfId="5210"/>
    <cellStyle name="Currency [1] 18" xfId="5211"/>
    <cellStyle name="Currency [1] 18 2" xfId="5212"/>
    <cellStyle name="Currency [1] 19" xfId="5213"/>
    <cellStyle name="Currency [1] 19 2" xfId="5214"/>
    <cellStyle name="Currency [1] 2" xfId="959"/>
    <cellStyle name="Currency [1] 2 2" xfId="5215"/>
    <cellStyle name="Currency [1] 20" xfId="5216"/>
    <cellStyle name="Currency [1] 20 2" xfId="5217"/>
    <cellStyle name="Currency [1] 21" xfId="5218"/>
    <cellStyle name="Currency [1] 21 2" xfId="5219"/>
    <cellStyle name="Currency [1] 22" xfId="5220"/>
    <cellStyle name="Currency [1] 22 2" xfId="5221"/>
    <cellStyle name="Currency [1] 23" xfId="5222"/>
    <cellStyle name="Currency [1] 23 2" xfId="5223"/>
    <cellStyle name="Currency [1] 24" xfId="5224"/>
    <cellStyle name="Currency [1] 24 2" xfId="5225"/>
    <cellStyle name="Currency [1] 25" xfId="5226"/>
    <cellStyle name="Currency [1] 25 2" xfId="5227"/>
    <cellStyle name="Currency [1] 26" xfId="5228"/>
    <cellStyle name="Currency [1] 26 2" xfId="5229"/>
    <cellStyle name="Currency [1] 27" xfId="5230"/>
    <cellStyle name="Currency [1] 27 2" xfId="5231"/>
    <cellStyle name="Currency [1] 28" xfId="5232"/>
    <cellStyle name="Currency [1] 28 2" xfId="5233"/>
    <cellStyle name="Currency [1] 29" xfId="5234"/>
    <cellStyle name="Currency [1] 29 2" xfId="5235"/>
    <cellStyle name="Currency [1] 3" xfId="960"/>
    <cellStyle name="Currency [1] 3 2" xfId="5236"/>
    <cellStyle name="Currency [1] 3 3" xfId="5237"/>
    <cellStyle name="Currency [1] 3 4" xfId="5238"/>
    <cellStyle name="Currency [1] 3 5" xfId="5239"/>
    <cellStyle name="Currency [1] 3 6" xfId="5240"/>
    <cellStyle name="Currency [1] 3 7" xfId="5241"/>
    <cellStyle name="Currency [1] 3 8" xfId="5242"/>
    <cellStyle name="Currency [1] 3 9" xfId="5243"/>
    <cellStyle name="Currency [1] 30" xfId="5244"/>
    <cellStyle name="Currency [1] 30 2" xfId="5245"/>
    <cellStyle name="Currency [1] 31" xfId="5246"/>
    <cellStyle name="Currency [1] 31 2" xfId="5247"/>
    <cellStyle name="Currency [1] 32" xfId="5248"/>
    <cellStyle name="Currency [1] 32 2" xfId="5249"/>
    <cellStyle name="Currency [1] 33" xfId="5250"/>
    <cellStyle name="Currency [1] 33 2" xfId="5251"/>
    <cellStyle name="Currency [1] 34" xfId="5252"/>
    <cellStyle name="Currency [1] 34 2" xfId="5253"/>
    <cellStyle name="Currency [1] 35" xfId="5254"/>
    <cellStyle name="Currency [1] 35 2" xfId="5255"/>
    <cellStyle name="Currency [1] 36" xfId="5256"/>
    <cellStyle name="Currency [1] 36 2" xfId="5257"/>
    <cellStyle name="Currency [1] 37" xfId="5258"/>
    <cellStyle name="Currency [1] 37 2" xfId="5259"/>
    <cellStyle name="Currency [1] 38" xfId="5260"/>
    <cellStyle name="Currency [1] 38 2" xfId="5261"/>
    <cellStyle name="Currency [1] 39" xfId="5262"/>
    <cellStyle name="Currency [1] 39 2" xfId="5263"/>
    <cellStyle name="Currency [1] 4" xfId="961"/>
    <cellStyle name="Currency [1] 4 2" xfId="5264"/>
    <cellStyle name="Currency [1] 40" xfId="5265"/>
    <cellStyle name="Currency [1] 40 2" xfId="5266"/>
    <cellStyle name="Currency [1] 41" xfId="5267"/>
    <cellStyle name="Currency [1] 41 2" xfId="5268"/>
    <cellStyle name="Currency [1] 42" xfId="5269"/>
    <cellStyle name="Currency [1] 42 2" xfId="5270"/>
    <cellStyle name="Currency [1] 43" xfId="5271"/>
    <cellStyle name="Currency [1] 43 2" xfId="5272"/>
    <cellStyle name="Currency [1] 44" xfId="5273"/>
    <cellStyle name="Currency [1] 44 2" xfId="5274"/>
    <cellStyle name="Currency [1] 45" xfId="5275"/>
    <cellStyle name="Currency [1] 45 2" xfId="5276"/>
    <cellStyle name="Currency [1] 46" xfId="5277"/>
    <cellStyle name="Currency [1] 46 2" xfId="5278"/>
    <cellStyle name="Currency [1] 47" xfId="5279"/>
    <cellStyle name="Currency [1] 47 2" xfId="5280"/>
    <cellStyle name="Currency [1] 48" xfId="5281"/>
    <cellStyle name="Currency [1] 48 2" xfId="5282"/>
    <cellStyle name="Currency [1] 49" xfId="5283"/>
    <cellStyle name="Currency [1] 49 2" xfId="5284"/>
    <cellStyle name="Currency [1] 5" xfId="962"/>
    <cellStyle name="Currency [1] 5 2" xfId="5285"/>
    <cellStyle name="Currency [1] 50" xfId="5286"/>
    <cellStyle name="Currency [1] 50 2" xfId="5287"/>
    <cellStyle name="Currency [1] 51" xfId="5288"/>
    <cellStyle name="Currency [1] 51 2" xfId="5289"/>
    <cellStyle name="Currency [1] 52" xfId="5290"/>
    <cellStyle name="Currency [1] 52 2" xfId="5291"/>
    <cellStyle name="Currency [1] 53" xfId="5292"/>
    <cellStyle name="Currency [1] 53 2" xfId="5293"/>
    <cellStyle name="Currency [1] 54" xfId="5294"/>
    <cellStyle name="Currency [1] 54 2" xfId="5295"/>
    <cellStyle name="Currency [1] 55" xfId="5296"/>
    <cellStyle name="Currency [1] 55 2" xfId="5297"/>
    <cellStyle name="Currency [1] 56" xfId="5298"/>
    <cellStyle name="Currency [1] 56 2" xfId="5299"/>
    <cellStyle name="Currency [1] 57" xfId="5300"/>
    <cellStyle name="Currency [1] 57 2" xfId="5301"/>
    <cellStyle name="Currency [1] 58" xfId="5302"/>
    <cellStyle name="Currency [1] 58 2" xfId="5303"/>
    <cellStyle name="Currency [1] 59" xfId="5304"/>
    <cellStyle name="Currency [1] 59 2" xfId="5305"/>
    <cellStyle name="Currency [1] 6" xfId="963"/>
    <cellStyle name="Currency [1] 6 2" xfId="5306"/>
    <cellStyle name="Currency [1] 60" xfId="5307"/>
    <cellStyle name="Currency [1] 60 2" xfId="5308"/>
    <cellStyle name="Currency [1] 61" xfId="5309"/>
    <cellStyle name="Currency [1] 61 2" xfId="5310"/>
    <cellStyle name="Currency [1] 62" xfId="5311"/>
    <cellStyle name="Currency [1] 62 2" xfId="5312"/>
    <cellStyle name="Currency [1] 63" xfId="5313"/>
    <cellStyle name="Currency [1] 63 2" xfId="5314"/>
    <cellStyle name="Currency [1] 64" xfId="5315"/>
    <cellStyle name="Currency [1] 64 2" xfId="5316"/>
    <cellStyle name="Currency [1] 65" xfId="5317"/>
    <cellStyle name="Currency [1] 65 2" xfId="5318"/>
    <cellStyle name="Currency [1] 66" xfId="5319"/>
    <cellStyle name="Currency [1] 66 2" xfId="5320"/>
    <cellStyle name="Currency [1] 7" xfId="964"/>
    <cellStyle name="Currency [1] 7 2" xfId="5321"/>
    <cellStyle name="Currency [1] 8" xfId="965"/>
    <cellStyle name="Currency [1] 8 2" xfId="5322"/>
    <cellStyle name="Currency [1] 9" xfId="966"/>
    <cellStyle name="Currency [1] 9 2" xfId="5323"/>
    <cellStyle name="Currency [2]" xfId="521"/>
    <cellStyle name="Currency [2] 10" xfId="967"/>
    <cellStyle name="Currency [2] 10 2" xfId="5324"/>
    <cellStyle name="Currency [2] 11" xfId="968"/>
    <cellStyle name="Currency [2] 11 2" xfId="5325"/>
    <cellStyle name="Currency [2] 12" xfId="969"/>
    <cellStyle name="Currency [2] 12 2" xfId="5326"/>
    <cellStyle name="Currency [2] 13" xfId="5327"/>
    <cellStyle name="Currency [2] 13 2" xfId="5328"/>
    <cellStyle name="Currency [2] 14" xfId="5329"/>
    <cellStyle name="Currency [2] 14 2" xfId="5330"/>
    <cellStyle name="Currency [2] 15" xfId="5331"/>
    <cellStyle name="Currency [2] 15 2" xfId="5332"/>
    <cellStyle name="Currency [2] 16" xfId="5333"/>
    <cellStyle name="Currency [2] 16 2" xfId="5334"/>
    <cellStyle name="Currency [2] 17" xfId="5335"/>
    <cellStyle name="Currency [2] 17 2" xfId="5336"/>
    <cellStyle name="Currency [2] 18" xfId="5337"/>
    <cellStyle name="Currency [2] 18 2" xfId="5338"/>
    <cellStyle name="Currency [2] 19" xfId="5339"/>
    <cellStyle name="Currency [2] 19 2" xfId="5340"/>
    <cellStyle name="Currency [2] 2" xfId="970"/>
    <cellStyle name="Currency [2] 2 2" xfId="5341"/>
    <cellStyle name="Currency [2] 20" xfId="5342"/>
    <cellStyle name="Currency [2] 20 2" xfId="5343"/>
    <cellStyle name="Currency [2] 21" xfId="5344"/>
    <cellStyle name="Currency [2] 21 2" xfId="5345"/>
    <cellStyle name="Currency [2] 22" xfId="5346"/>
    <cellStyle name="Currency [2] 22 2" xfId="5347"/>
    <cellStyle name="Currency [2] 23" xfId="5348"/>
    <cellStyle name="Currency [2] 23 2" xfId="5349"/>
    <cellStyle name="Currency [2] 24" xfId="5350"/>
    <cellStyle name="Currency [2] 24 2" xfId="5351"/>
    <cellStyle name="Currency [2] 25" xfId="5352"/>
    <cellStyle name="Currency [2] 25 2" xfId="5353"/>
    <cellStyle name="Currency [2] 26" xfId="5354"/>
    <cellStyle name="Currency [2] 26 2" xfId="5355"/>
    <cellStyle name="Currency [2] 27" xfId="5356"/>
    <cellStyle name="Currency [2] 27 2" xfId="5357"/>
    <cellStyle name="Currency [2] 28" xfId="5358"/>
    <cellStyle name="Currency [2] 28 2" xfId="5359"/>
    <cellStyle name="Currency [2] 29" xfId="5360"/>
    <cellStyle name="Currency [2] 29 2" xfId="5361"/>
    <cellStyle name="Currency [2] 3" xfId="971"/>
    <cellStyle name="Currency [2] 3 2" xfId="5362"/>
    <cellStyle name="Currency [2] 3 3" xfId="5363"/>
    <cellStyle name="Currency [2] 3 4" xfId="5364"/>
    <cellStyle name="Currency [2] 3 5" xfId="5365"/>
    <cellStyle name="Currency [2] 3 6" xfId="5366"/>
    <cellStyle name="Currency [2] 3 7" xfId="5367"/>
    <cellStyle name="Currency [2] 3 8" xfId="5368"/>
    <cellStyle name="Currency [2] 3 9" xfId="5369"/>
    <cellStyle name="Currency [2] 30" xfId="5370"/>
    <cellStyle name="Currency [2] 30 2" xfId="5371"/>
    <cellStyle name="Currency [2] 31" xfId="5372"/>
    <cellStyle name="Currency [2] 31 2" xfId="5373"/>
    <cellStyle name="Currency [2] 32" xfId="5374"/>
    <cellStyle name="Currency [2] 32 2" xfId="5375"/>
    <cellStyle name="Currency [2] 33" xfId="5376"/>
    <cellStyle name="Currency [2] 33 2" xfId="5377"/>
    <cellStyle name="Currency [2] 34" xfId="5378"/>
    <cellStyle name="Currency [2] 34 2" xfId="5379"/>
    <cellStyle name="Currency [2] 35" xfId="5380"/>
    <cellStyle name="Currency [2] 35 2" xfId="5381"/>
    <cellStyle name="Currency [2] 36" xfId="5382"/>
    <cellStyle name="Currency [2] 36 2" xfId="5383"/>
    <cellStyle name="Currency [2] 37" xfId="5384"/>
    <cellStyle name="Currency [2] 37 2" xfId="5385"/>
    <cellStyle name="Currency [2] 38" xfId="5386"/>
    <cellStyle name="Currency [2] 38 2" xfId="5387"/>
    <cellStyle name="Currency [2] 39" xfId="5388"/>
    <cellStyle name="Currency [2] 39 2" xfId="5389"/>
    <cellStyle name="Currency [2] 4" xfId="972"/>
    <cellStyle name="Currency [2] 4 2" xfId="5390"/>
    <cellStyle name="Currency [2] 40" xfId="5391"/>
    <cellStyle name="Currency [2] 40 2" xfId="5392"/>
    <cellStyle name="Currency [2] 41" xfId="5393"/>
    <cellStyle name="Currency [2] 41 2" xfId="5394"/>
    <cellStyle name="Currency [2] 42" xfId="5395"/>
    <cellStyle name="Currency [2] 42 2" xfId="5396"/>
    <cellStyle name="Currency [2] 43" xfId="5397"/>
    <cellStyle name="Currency [2] 43 2" xfId="5398"/>
    <cellStyle name="Currency [2] 44" xfId="5399"/>
    <cellStyle name="Currency [2] 44 2" xfId="5400"/>
    <cellStyle name="Currency [2] 45" xfId="5401"/>
    <cellStyle name="Currency [2] 45 2" xfId="5402"/>
    <cellStyle name="Currency [2] 46" xfId="5403"/>
    <cellStyle name="Currency [2] 46 2" xfId="5404"/>
    <cellStyle name="Currency [2] 47" xfId="5405"/>
    <cellStyle name="Currency [2] 47 2" xfId="5406"/>
    <cellStyle name="Currency [2] 48" xfId="5407"/>
    <cellStyle name="Currency [2] 48 2" xfId="5408"/>
    <cellStyle name="Currency [2] 49" xfId="5409"/>
    <cellStyle name="Currency [2] 49 2" xfId="5410"/>
    <cellStyle name="Currency [2] 5" xfId="973"/>
    <cellStyle name="Currency [2] 5 2" xfId="5411"/>
    <cellStyle name="Currency [2] 50" xfId="5412"/>
    <cellStyle name="Currency [2] 50 2" xfId="5413"/>
    <cellStyle name="Currency [2] 51" xfId="5414"/>
    <cellStyle name="Currency [2] 51 2" xfId="5415"/>
    <cellStyle name="Currency [2] 52" xfId="5416"/>
    <cellStyle name="Currency [2] 52 2" xfId="5417"/>
    <cellStyle name="Currency [2] 53" xfId="5418"/>
    <cellStyle name="Currency [2] 53 2" xfId="5419"/>
    <cellStyle name="Currency [2] 54" xfId="5420"/>
    <cellStyle name="Currency [2] 54 2" xfId="5421"/>
    <cellStyle name="Currency [2] 55" xfId="5422"/>
    <cellStyle name="Currency [2] 55 2" xfId="5423"/>
    <cellStyle name="Currency [2] 56" xfId="5424"/>
    <cellStyle name="Currency [2] 56 2" xfId="5425"/>
    <cellStyle name="Currency [2] 57" xfId="5426"/>
    <cellStyle name="Currency [2] 57 2" xfId="5427"/>
    <cellStyle name="Currency [2] 58" xfId="5428"/>
    <cellStyle name="Currency [2] 58 2" xfId="5429"/>
    <cellStyle name="Currency [2] 59" xfId="5430"/>
    <cellStyle name="Currency [2] 59 2" xfId="5431"/>
    <cellStyle name="Currency [2] 6" xfId="974"/>
    <cellStyle name="Currency [2] 6 2" xfId="5432"/>
    <cellStyle name="Currency [2] 60" xfId="5433"/>
    <cellStyle name="Currency [2] 60 2" xfId="5434"/>
    <cellStyle name="Currency [2] 61" xfId="5435"/>
    <cellStyle name="Currency [2] 61 2" xfId="5436"/>
    <cellStyle name="Currency [2] 62" xfId="5437"/>
    <cellStyle name="Currency [2] 62 2" xfId="5438"/>
    <cellStyle name="Currency [2] 63" xfId="5439"/>
    <cellStyle name="Currency [2] 63 2" xfId="5440"/>
    <cellStyle name="Currency [2] 64" xfId="5441"/>
    <cellStyle name="Currency [2] 64 2" xfId="5442"/>
    <cellStyle name="Currency [2] 65" xfId="5443"/>
    <cellStyle name="Currency [2] 65 2" xfId="5444"/>
    <cellStyle name="Currency [2] 66" xfId="5445"/>
    <cellStyle name="Currency [2] 66 2" xfId="5446"/>
    <cellStyle name="Currency [2] 7" xfId="975"/>
    <cellStyle name="Currency [2] 7 2" xfId="5447"/>
    <cellStyle name="Currency [2] 8" xfId="976"/>
    <cellStyle name="Currency [2] 8 2" xfId="5448"/>
    <cellStyle name="Currency [2] 9" xfId="977"/>
    <cellStyle name="Currency [2] 9 2" xfId="5449"/>
    <cellStyle name="Currency [3]" xfId="9955"/>
    <cellStyle name="Currency 2" xfId="5450"/>
    <cellStyle name="Currency 2 2" xfId="5451"/>
    <cellStyle name="Currency_12matrix" xfId="9956"/>
    <cellStyle name="Currency0" xfId="1952"/>
    <cellStyle name="Date" xfId="522"/>
    <cellStyle name="Date [d-mmm-yy]" xfId="523"/>
    <cellStyle name="Date [d-mmm-yy] 10" xfId="978"/>
    <cellStyle name="Date [d-mmm-yy] 10 2" xfId="5452"/>
    <cellStyle name="Date [d-mmm-yy] 11" xfId="979"/>
    <cellStyle name="Date [d-mmm-yy] 11 2" xfId="5453"/>
    <cellStyle name="Date [d-mmm-yy] 12" xfId="980"/>
    <cellStyle name="Date [d-mmm-yy] 12 2" xfId="5454"/>
    <cellStyle name="Date [d-mmm-yy] 13" xfId="5455"/>
    <cellStyle name="Date [d-mmm-yy] 13 2" xfId="5456"/>
    <cellStyle name="Date [d-mmm-yy] 14" xfId="5457"/>
    <cellStyle name="Date [d-mmm-yy] 14 2" xfId="5458"/>
    <cellStyle name="Date [d-mmm-yy] 15" xfId="5459"/>
    <cellStyle name="Date [d-mmm-yy] 15 2" xfId="5460"/>
    <cellStyle name="Date [d-mmm-yy] 16" xfId="5461"/>
    <cellStyle name="Date [d-mmm-yy] 16 2" xfId="5462"/>
    <cellStyle name="Date [d-mmm-yy] 17" xfId="5463"/>
    <cellStyle name="Date [d-mmm-yy] 17 2" xfId="5464"/>
    <cellStyle name="Date [d-mmm-yy] 18" xfId="5465"/>
    <cellStyle name="Date [d-mmm-yy] 18 2" xfId="5466"/>
    <cellStyle name="Date [d-mmm-yy] 19" xfId="5467"/>
    <cellStyle name="Date [d-mmm-yy] 19 2" xfId="5468"/>
    <cellStyle name="Date [d-mmm-yy] 2" xfId="981"/>
    <cellStyle name="Date [d-mmm-yy] 2 2" xfId="5469"/>
    <cellStyle name="Date [d-mmm-yy] 20" xfId="5470"/>
    <cellStyle name="Date [d-mmm-yy] 20 2" xfId="5471"/>
    <cellStyle name="Date [d-mmm-yy] 21" xfId="5472"/>
    <cellStyle name="Date [d-mmm-yy] 21 2" xfId="5473"/>
    <cellStyle name="Date [d-mmm-yy] 22" xfId="5474"/>
    <cellStyle name="Date [d-mmm-yy] 22 2" xfId="5475"/>
    <cellStyle name="Date [d-mmm-yy] 23" xfId="5476"/>
    <cellStyle name="Date [d-mmm-yy] 23 2" xfId="5477"/>
    <cellStyle name="Date [d-mmm-yy] 24" xfId="5478"/>
    <cellStyle name="Date [d-mmm-yy] 24 2" xfId="5479"/>
    <cellStyle name="Date [d-mmm-yy] 25" xfId="5480"/>
    <cellStyle name="Date [d-mmm-yy] 25 2" xfId="5481"/>
    <cellStyle name="Date [d-mmm-yy] 26" xfId="5482"/>
    <cellStyle name="Date [d-mmm-yy] 26 2" xfId="5483"/>
    <cellStyle name="Date [d-mmm-yy] 27" xfId="5484"/>
    <cellStyle name="Date [d-mmm-yy] 27 2" xfId="5485"/>
    <cellStyle name="Date [d-mmm-yy] 28" xfId="5486"/>
    <cellStyle name="Date [d-mmm-yy] 28 2" xfId="5487"/>
    <cellStyle name="Date [d-mmm-yy] 29" xfId="5488"/>
    <cellStyle name="Date [d-mmm-yy] 29 2" xfId="5489"/>
    <cellStyle name="Date [d-mmm-yy] 3" xfId="982"/>
    <cellStyle name="Date [d-mmm-yy] 3 2" xfId="5490"/>
    <cellStyle name="Date [d-mmm-yy] 3 3" xfId="5491"/>
    <cellStyle name="Date [d-mmm-yy] 3 4" xfId="5492"/>
    <cellStyle name="Date [d-mmm-yy] 3 5" xfId="5493"/>
    <cellStyle name="Date [d-mmm-yy] 3 6" xfId="5494"/>
    <cellStyle name="Date [d-mmm-yy] 3 7" xfId="5495"/>
    <cellStyle name="Date [d-mmm-yy] 3 8" xfId="5496"/>
    <cellStyle name="Date [d-mmm-yy] 3 9" xfId="5497"/>
    <cellStyle name="Date [d-mmm-yy] 30" xfId="5498"/>
    <cellStyle name="Date [d-mmm-yy] 30 2" xfId="5499"/>
    <cellStyle name="Date [d-mmm-yy] 31" xfId="5500"/>
    <cellStyle name="Date [d-mmm-yy] 31 2" xfId="5501"/>
    <cellStyle name="Date [d-mmm-yy] 32" xfId="5502"/>
    <cellStyle name="Date [d-mmm-yy] 32 2" xfId="5503"/>
    <cellStyle name="Date [d-mmm-yy] 33" xfId="5504"/>
    <cellStyle name="Date [d-mmm-yy] 33 2" xfId="5505"/>
    <cellStyle name="Date [d-mmm-yy] 34" xfId="5506"/>
    <cellStyle name="Date [d-mmm-yy] 34 2" xfId="5507"/>
    <cellStyle name="Date [d-mmm-yy] 35" xfId="5508"/>
    <cellStyle name="Date [d-mmm-yy] 35 2" xfId="5509"/>
    <cellStyle name="Date [d-mmm-yy] 36" xfId="5510"/>
    <cellStyle name="Date [d-mmm-yy] 36 2" xfId="5511"/>
    <cellStyle name="Date [d-mmm-yy] 37" xfId="5512"/>
    <cellStyle name="Date [d-mmm-yy] 37 2" xfId="5513"/>
    <cellStyle name="Date [d-mmm-yy] 38" xfId="5514"/>
    <cellStyle name="Date [d-mmm-yy] 38 2" xfId="5515"/>
    <cellStyle name="Date [d-mmm-yy] 39" xfId="5516"/>
    <cellStyle name="Date [d-mmm-yy] 39 2" xfId="5517"/>
    <cellStyle name="Date [d-mmm-yy] 4" xfId="983"/>
    <cellStyle name="Date [d-mmm-yy] 4 2" xfId="5518"/>
    <cellStyle name="Date [d-mmm-yy] 40" xfId="5519"/>
    <cellStyle name="Date [d-mmm-yy] 40 2" xfId="5520"/>
    <cellStyle name="Date [d-mmm-yy] 41" xfId="5521"/>
    <cellStyle name="Date [d-mmm-yy] 41 2" xfId="5522"/>
    <cellStyle name="Date [d-mmm-yy] 42" xfId="5523"/>
    <cellStyle name="Date [d-mmm-yy] 42 2" xfId="5524"/>
    <cellStyle name="Date [d-mmm-yy] 43" xfId="5525"/>
    <cellStyle name="Date [d-mmm-yy] 43 2" xfId="5526"/>
    <cellStyle name="Date [d-mmm-yy] 44" xfId="5527"/>
    <cellStyle name="Date [d-mmm-yy] 44 2" xfId="5528"/>
    <cellStyle name="Date [d-mmm-yy] 45" xfId="5529"/>
    <cellStyle name="Date [d-mmm-yy] 45 2" xfId="5530"/>
    <cellStyle name="Date [d-mmm-yy] 46" xfId="5531"/>
    <cellStyle name="Date [d-mmm-yy] 46 2" xfId="5532"/>
    <cellStyle name="Date [d-mmm-yy] 47" xfId="5533"/>
    <cellStyle name="Date [d-mmm-yy] 47 2" xfId="5534"/>
    <cellStyle name="Date [d-mmm-yy] 48" xfId="5535"/>
    <cellStyle name="Date [d-mmm-yy] 48 2" xfId="5536"/>
    <cellStyle name="Date [d-mmm-yy] 49" xfId="5537"/>
    <cellStyle name="Date [d-mmm-yy] 49 2" xfId="5538"/>
    <cellStyle name="Date [d-mmm-yy] 5" xfId="984"/>
    <cellStyle name="Date [d-mmm-yy] 5 2" xfId="5539"/>
    <cellStyle name="Date [d-mmm-yy] 50" xfId="5540"/>
    <cellStyle name="Date [d-mmm-yy] 50 2" xfId="5541"/>
    <cellStyle name="Date [d-mmm-yy] 51" xfId="5542"/>
    <cellStyle name="Date [d-mmm-yy] 51 2" xfId="5543"/>
    <cellStyle name="Date [d-mmm-yy] 52" xfId="5544"/>
    <cellStyle name="Date [d-mmm-yy] 52 2" xfId="5545"/>
    <cellStyle name="Date [d-mmm-yy] 53" xfId="5546"/>
    <cellStyle name="Date [d-mmm-yy] 53 2" xfId="5547"/>
    <cellStyle name="Date [d-mmm-yy] 54" xfId="5548"/>
    <cellStyle name="Date [d-mmm-yy] 54 2" xfId="5549"/>
    <cellStyle name="Date [d-mmm-yy] 55" xfId="5550"/>
    <cellStyle name="Date [d-mmm-yy] 55 2" xfId="5551"/>
    <cellStyle name="Date [d-mmm-yy] 56" xfId="5552"/>
    <cellStyle name="Date [d-mmm-yy] 56 2" xfId="5553"/>
    <cellStyle name="Date [d-mmm-yy] 57" xfId="5554"/>
    <cellStyle name="Date [d-mmm-yy] 57 2" xfId="5555"/>
    <cellStyle name="Date [d-mmm-yy] 58" xfId="5556"/>
    <cellStyle name="Date [d-mmm-yy] 58 2" xfId="5557"/>
    <cellStyle name="Date [d-mmm-yy] 59" xfId="5558"/>
    <cellStyle name="Date [d-mmm-yy] 59 2" xfId="5559"/>
    <cellStyle name="Date [d-mmm-yy] 6" xfId="985"/>
    <cellStyle name="Date [d-mmm-yy] 6 2" xfId="5560"/>
    <cellStyle name="Date [d-mmm-yy] 60" xfId="5561"/>
    <cellStyle name="Date [d-mmm-yy] 60 2" xfId="5562"/>
    <cellStyle name="Date [d-mmm-yy] 61" xfId="5563"/>
    <cellStyle name="Date [d-mmm-yy] 61 2" xfId="5564"/>
    <cellStyle name="Date [d-mmm-yy] 62" xfId="5565"/>
    <cellStyle name="Date [d-mmm-yy] 62 2" xfId="5566"/>
    <cellStyle name="Date [d-mmm-yy] 63" xfId="5567"/>
    <cellStyle name="Date [d-mmm-yy] 63 2" xfId="5568"/>
    <cellStyle name="Date [d-mmm-yy] 64" xfId="5569"/>
    <cellStyle name="Date [d-mmm-yy] 64 2" xfId="5570"/>
    <cellStyle name="Date [d-mmm-yy] 65" xfId="5571"/>
    <cellStyle name="Date [d-mmm-yy] 65 2" xfId="5572"/>
    <cellStyle name="Date [d-mmm-yy] 66" xfId="5573"/>
    <cellStyle name="Date [d-mmm-yy] 66 2" xfId="5574"/>
    <cellStyle name="Date [d-mmm-yy] 7" xfId="986"/>
    <cellStyle name="Date [d-mmm-yy] 7 2" xfId="5575"/>
    <cellStyle name="Date [d-mmm-yy] 8" xfId="987"/>
    <cellStyle name="Date [d-mmm-yy] 8 2" xfId="5576"/>
    <cellStyle name="Date [d-mmm-yy] 9" xfId="988"/>
    <cellStyle name="Date [d-mmm-yy] 9 2" xfId="5577"/>
    <cellStyle name="Date [mm-d-yy]" xfId="524"/>
    <cellStyle name="Date [mm-d-yy] 10" xfId="989"/>
    <cellStyle name="Date [mm-d-yy] 10 2" xfId="5578"/>
    <cellStyle name="Date [mm-d-yy] 11" xfId="990"/>
    <cellStyle name="Date [mm-d-yy] 11 2" xfId="5579"/>
    <cellStyle name="Date [mm-d-yy] 12" xfId="991"/>
    <cellStyle name="Date [mm-d-yy] 12 2" xfId="5580"/>
    <cellStyle name="Date [mm-d-yy] 13" xfId="5581"/>
    <cellStyle name="Date [mm-d-yy] 13 2" xfId="5582"/>
    <cellStyle name="Date [mm-d-yy] 14" xfId="5583"/>
    <cellStyle name="Date [mm-d-yy] 14 2" xfId="5584"/>
    <cellStyle name="Date [mm-d-yy] 15" xfId="5585"/>
    <cellStyle name="Date [mm-d-yy] 15 2" xfId="5586"/>
    <cellStyle name="Date [mm-d-yy] 16" xfId="5587"/>
    <cellStyle name="Date [mm-d-yy] 16 2" xfId="5588"/>
    <cellStyle name="Date [mm-d-yy] 17" xfId="5589"/>
    <cellStyle name="Date [mm-d-yy] 17 2" xfId="5590"/>
    <cellStyle name="Date [mm-d-yy] 18" xfId="5591"/>
    <cellStyle name="Date [mm-d-yy] 18 2" xfId="5592"/>
    <cellStyle name="Date [mm-d-yy] 19" xfId="5593"/>
    <cellStyle name="Date [mm-d-yy] 19 2" xfId="5594"/>
    <cellStyle name="Date [mm-d-yy] 2" xfId="992"/>
    <cellStyle name="Date [mm-d-yy] 2 2" xfId="5595"/>
    <cellStyle name="Date [mm-d-yy] 20" xfId="5596"/>
    <cellStyle name="Date [mm-d-yy] 20 2" xfId="5597"/>
    <cellStyle name="Date [mm-d-yy] 21" xfId="5598"/>
    <cellStyle name="Date [mm-d-yy] 21 2" xfId="5599"/>
    <cellStyle name="Date [mm-d-yy] 22" xfId="5600"/>
    <cellStyle name="Date [mm-d-yy] 22 2" xfId="5601"/>
    <cellStyle name="Date [mm-d-yy] 23" xfId="5602"/>
    <cellStyle name="Date [mm-d-yy] 23 2" xfId="5603"/>
    <cellStyle name="Date [mm-d-yy] 24" xfId="5604"/>
    <cellStyle name="Date [mm-d-yy] 24 2" xfId="5605"/>
    <cellStyle name="Date [mm-d-yy] 25" xfId="5606"/>
    <cellStyle name="Date [mm-d-yy] 25 2" xfId="5607"/>
    <cellStyle name="Date [mm-d-yy] 26" xfId="5608"/>
    <cellStyle name="Date [mm-d-yy] 26 2" xfId="5609"/>
    <cellStyle name="Date [mm-d-yy] 27" xfId="5610"/>
    <cellStyle name="Date [mm-d-yy] 27 2" xfId="5611"/>
    <cellStyle name="Date [mm-d-yy] 28" xfId="5612"/>
    <cellStyle name="Date [mm-d-yy] 28 2" xfId="5613"/>
    <cellStyle name="Date [mm-d-yy] 29" xfId="5614"/>
    <cellStyle name="Date [mm-d-yy] 29 2" xfId="5615"/>
    <cellStyle name="Date [mm-d-yy] 3" xfId="993"/>
    <cellStyle name="Date [mm-d-yy] 3 2" xfId="5616"/>
    <cellStyle name="Date [mm-d-yy] 3 3" xfId="5617"/>
    <cellStyle name="Date [mm-d-yy] 3 4" xfId="5618"/>
    <cellStyle name="Date [mm-d-yy] 3 5" xfId="5619"/>
    <cellStyle name="Date [mm-d-yy] 3 6" xfId="5620"/>
    <cellStyle name="Date [mm-d-yy] 3 7" xfId="5621"/>
    <cellStyle name="Date [mm-d-yy] 3 8" xfId="5622"/>
    <cellStyle name="Date [mm-d-yy] 3 9" xfId="5623"/>
    <cellStyle name="Date [mm-d-yy] 30" xfId="5624"/>
    <cellStyle name="Date [mm-d-yy] 30 2" xfId="5625"/>
    <cellStyle name="Date [mm-d-yy] 31" xfId="5626"/>
    <cellStyle name="Date [mm-d-yy] 31 2" xfId="5627"/>
    <cellStyle name="Date [mm-d-yy] 32" xfId="5628"/>
    <cellStyle name="Date [mm-d-yy] 32 2" xfId="5629"/>
    <cellStyle name="Date [mm-d-yy] 33" xfId="5630"/>
    <cellStyle name="Date [mm-d-yy] 33 2" xfId="5631"/>
    <cellStyle name="Date [mm-d-yy] 34" xfId="5632"/>
    <cellStyle name="Date [mm-d-yy] 34 2" xfId="5633"/>
    <cellStyle name="Date [mm-d-yy] 35" xfId="5634"/>
    <cellStyle name="Date [mm-d-yy] 35 2" xfId="5635"/>
    <cellStyle name="Date [mm-d-yy] 36" xfId="5636"/>
    <cellStyle name="Date [mm-d-yy] 36 2" xfId="5637"/>
    <cellStyle name="Date [mm-d-yy] 37" xfId="5638"/>
    <cellStyle name="Date [mm-d-yy] 37 2" xfId="5639"/>
    <cellStyle name="Date [mm-d-yy] 38" xfId="5640"/>
    <cellStyle name="Date [mm-d-yy] 38 2" xfId="5641"/>
    <cellStyle name="Date [mm-d-yy] 39" xfId="5642"/>
    <cellStyle name="Date [mm-d-yy] 39 2" xfId="5643"/>
    <cellStyle name="Date [mm-d-yy] 4" xfId="994"/>
    <cellStyle name="Date [mm-d-yy] 4 2" xfId="5644"/>
    <cellStyle name="Date [mm-d-yy] 40" xfId="5645"/>
    <cellStyle name="Date [mm-d-yy] 40 2" xfId="5646"/>
    <cellStyle name="Date [mm-d-yy] 41" xfId="5647"/>
    <cellStyle name="Date [mm-d-yy] 41 2" xfId="5648"/>
    <cellStyle name="Date [mm-d-yy] 42" xfId="5649"/>
    <cellStyle name="Date [mm-d-yy] 42 2" xfId="5650"/>
    <cellStyle name="Date [mm-d-yy] 43" xfId="5651"/>
    <cellStyle name="Date [mm-d-yy] 43 2" xfId="5652"/>
    <cellStyle name="Date [mm-d-yy] 44" xfId="5653"/>
    <cellStyle name="Date [mm-d-yy] 44 2" xfId="5654"/>
    <cellStyle name="Date [mm-d-yy] 45" xfId="5655"/>
    <cellStyle name="Date [mm-d-yy] 45 2" xfId="5656"/>
    <cellStyle name="Date [mm-d-yy] 46" xfId="5657"/>
    <cellStyle name="Date [mm-d-yy] 46 2" xfId="5658"/>
    <cellStyle name="Date [mm-d-yy] 47" xfId="5659"/>
    <cellStyle name="Date [mm-d-yy] 47 2" xfId="5660"/>
    <cellStyle name="Date [mm-d-yy] 48" xfId="5661"/>
    <cellStyle name="Date [mm-d-yy] 48 2" xfId="5662"/>
    <cellStyle name="Date [mm-d-yy] 49" xfId="5663"/>
    <cellStyle name="Date [mm-d-yy] 49 2" xfId="5664"/>
    <cellStyle name="Date [mm-d-yy] 5" xfId="995"/>
    <cellStyle name="Date [mm-d-yy] 5 2" xfId="5665"/>
    <cellStyle name="Date [mm-d-yy] 50" xfId="5666"/>
    <cellStyle name="Date [mm-d-yy] 50 2" xfId="5667"/>
    <cellStyle name="Date [mm-d-yy] 51" xfId="5668"/>
    <cellStyle name="Date [mm-d-yy] 51 2" xfId="5669"/>
    <cellStyle name="Date [mm-d-yy] 52" xfId="5670"/>
    <cellStyle name="Date [mm-d-yy] 52 2" xfId="5671"/>
    <cellStyle name="Date [mm-d-yy] 53" xfId="5672"/>
    <cellStyle name="Date [mm-d-yy] 53 2" xfId="5673"/>
    <cellStyle name="Date [mm-d-yy] 54" xfId="5674"/>
    <cellStyle name="Date [mm-d-yy] 54 2" xfId="5675"/>
    <cellStyle name="Date [mm-d-yy] 55" xfId="5676"/>
    <cellStyle name="Date [mm-d-yy] 55 2" xfId="5677"/>
    <cellStyle name="Date [mm-d-yy] 56" xfId="5678"/>
    <cellStyle name="Date [mm-d-yy] 56 2" xfId="5679"/>
    <cellStyle name="Date [mm-d-yy] 57" xfId="5680"/>
    <cellStyle name="Date [mm-d-yy] 57 2" xfId="5681"/>
    <cellStyle name="Date [mm-d-yy] 58" xfId="5682"/>
    <cellStyle name="Date [mm-d-yy] 58 2" xfId="5683"/>
    <cellStyle name="Date [mm-d-yy] 59" xfId="5684"/>
    <cellStyle name="Date [mm-d-yy] 59 2" xfId="5685"/>
    <cellStyle name="Date [mm-d-yy] 6" xfId="996"/>
    <cellStyle name="Date [mm-d-yy] 6 2" xfId="5686"/>
    <cellStyle name="Date [mm-d-yy] 60" xfId="5687"/>
    <cellStyle name="Date [mm-d-yy] 60 2" xfId="5688"/>
    <cellStyle name="Date [mm-d-yy] 61" xfId="5689"/>
    <cellStyle name="Date [mm-d-yy] 61 2" xfId="5690"/>
    <cellStyle name="Date [mm-d-yy] 62" xfId="5691"/>
    <cellStyle name="Date [mm-d-yy] 62 2" xfId="5692"/>
    <cellStyle name="Date [mm-d-yy] 63" xfId="5693"/>
    <cellStyle name="Date [mm-d-yy] 63 2" xfId="5694"/>
    <cellStyle name="Date [mm-d-yy] 64" xfId="5695"/>
    <cellStyle name="Date [mm-d-yy] 64 2" xfId="5696"/>
    <cellStyle name="Date [mm-d-yy] 65" xfId="5697"/>
    <cellStyle name="Date [mm-d-yy] 65 2" xfId="5698"/>
    <cellStyle name="Date [mm-d-yy] 66" xfId="5699"/>
    <cellStyle name="Date [mm-d-yy] 66 2" xfId="5700"/>
    <cellStyle name="Date [mm-d-yy] 7" xfId="997"/>
    <cellStyle name="Date [mm-d-yy] 7 2" xfId="5701"/>
    <cellStyle name="Date [mm-d-yy] 8" xfId="998"/>
    <cellStyle name="Date [mm-d-yy] 8 2" xfId="5702"/>
    <cellStyle name="Date [mm-d-yy] 9" xfId="999"/>
    <cellStyle name="Date [mm-d-yy] 9 2" xfId="5703"/>
    <cellStyle name="Date [mm-d-yyyy]" xfId="525"/>
    <cellStyle name="Date [mm-d-yyyy] 10" xfId="1000"/>
    <cellStyle name="Date [mm-d-yyyy] 10 2" xfId="5704"/>
    <cellStyle name="Date [mm-d-yyyy] 11" xfId="1001"/>
    <cellStyle name="Date [mm-d-yyyy] 11 2" xfId="5705"/>
    <cellStyle name="Date [mm-d-yyyy] 12" xfId="1002"/>
    <cellStyle name="Date [mm-d-yyyy] 12 2" xfId="5706"/>
    <cellStyle name="Date [mm-d-yyyy] 13" xfId="5707"/>
    <cellStyle name="Date [mm-d-yyyy] 13 2" xfId="5708"/>
    <cellStyle name="Date [mm-d-yyyy] 14" xfId="5709"/>
    <cellStyle name="Date [mm-d-yyyy] 14 2" xfId="5710"/>
    <cellStyle name="Date [mm-d-yyyy] 15" xfId="5711"/>
    <cellStyle name="Date [mm-d-yyyy] 15 2" xfId="5712"/>
    <cellStyle name="Date [mm-d-yyyy] 16" xfId="5713"/>
    <cellStyle name="Date [mm-d-yyyy] 16 2" xfId="5714"/>
    <cellStyle name="Date [mm-d-yyyy] 17" xfId="5715"/>
    <cellStyle name="Date [mm-d-yyyy] 17 2" xfId="5716"/>
    <cellStyle name="Date [mm-d-yyyy] 18" xfId="5717"/>
    <cellStyle name="Date [mm-d-yyyy] 18 2" xfId="5718"/>
    <cellStyle name="Date [mm-d-yyyy] 19" xfId="5719"/>
    <cellStyle name="Date [mm-d-yyyy] 19 2" xfId="5720"/>
    <cellStyle name="Date [mm-d-yyyy] 2" xfId="1003"/>
    <cellStyle name="Date [mm-d-yyyy] 2 2" xfId="5721"/>
    <cellStyle name="Date [mm-d-yyyy] 20" xfId="5722"/>
    <cellStyle name="Date [mm-d-yyyy] 20 2" xfId="5723"/>
    <cellStyle name="Date [mm-d-yyyy] 21" xfId="5724"/>
    <cellStyle name="Date [mm-d-yyyy] 21 2" xfId="5725"/>
    <cellStyle name="Date [mm-d-yyyy] 22" xfId="5726"/>
    <cellStyle name="Date [mm-d-yyyy] 22 2" xfId="5727"/>
    <cellStyle name="Date [mm-d-yyyy] 23" xfId="5728"/>
    <cellStyle name="Date [mm-d-yyyy] 23 2" xfId="5729"/>
    <cellStyle name="Date [mm-d-yyyy] 24" xfId="5730"/>
    <cellStyle name="Date [mm-d-yyyy] 24 2" xfId="5731"/>
    <cellStyle name="Date [mm-d-yyyy] 25" xfId="5732"/>
    <cellStyle name="Date [mm-d-yyyy] 25 2" xfId="5733"/>
    <cellStyle name="Date [mm-d-yyyy] 26" xfId="5734"/>
    <cellStyle name="Date [mm-d-yyyy] 26 2" xfId="5735"/>
    <cellStyle name="Date [mm-d-yyyy] 27" xfId="5736"/>
    <cellStyle name="Date [mm-d-yyyy] 27 2" xfId="5737"/>
    <cellStyle name="Date [mm-d-yyyy] 28" xfId="5738"/>
    <cellStyle name="Date [mm-d-yyyy] 28 2" xfId="5739"/>
    <cellStyle name="Date [mm-d-yyyy] 29" xfId="5740"/>
    <cellStyle name="Date [mm-d-yyyy] 29 2" xfId="5741"/>
    <cellStyle name="Date [mm-d-yyyy] 3" xfId="1004"/>
    <cellStyle name="Date [mm-d-yyyy] 3 2" xfId="5742"/>
    <cellStyle name="Date [mm-d-yyyy] 3 3" xfId="5743"/>
    <cellStyle name="Date [mm-d-yyyy] 3 4" xfId="5744"/>
    <cellStyle name="Date [mm-d-yyyy] 3 5" xfId="5745"/>
    <cellStyle name="Date [mm-d-yyyy] 3 6" xfId="5746"/>
    <cellStyle name="Date [mm-d-yyyy] 3 7" xfId="5747"/>
    <cellStyle name="Date [mm-d-yyyy] 3 8" xfId="5748"/>
    <cellStyle name="Date [mm-d-yyyy] 3 9" xfId="5749"/>
    <cellStyle name="Date [mm-d-yyyy] 30" xfId="5750"/>
    <cellStyle name="Date [mm-d-yyyy] 30 2" xfId="5751"/>
    <cellStyle name="Date [mm-d-yyyy] 31" xfId="5752"/>
    <cellStyle name="Date [mm-d-yyyy] 31 2" xfId="5753"/>
    <cellStyle name="Date [mm-d-yyyy] 32" xfId="5754"/>
    <cellStyle name="Date [mm-d-yyyy] 32 2" xfId="5755"/>
    <cellStyle name="Date [mm-d-yyyy] 33" xfId="5756"/>
    <cellStyle name="Date [mm-d-yyyy] 33 2" xfId="5757"/>
    <cellStyle name="Date [mm-d-yyyy] 34" xfId="5758"/>
    <cellStyle name="Date [mm-d-yyyy] 34 2" xfId="5759"/>
    <cellStyle name="Date [mm-d-yyyy] 35" xfId="5760"/>
    <cellStyle name="Date [mm-d-yyyy] 35 2" xfId="5761"/>
    <cellStyle name="Date [mm-d-yyyy] 36" xfId="5762"/>
    <cellStyle name="Date [mm-d-yyyy] 36 2" xfId="5763"/>
    <cellStyle name="Date [mm-d-yyyy] 37" xfId="5764"/>
    <cellStyle name="Date [mm-d-yyyy] 37 2" xfId="5765"/>
    <cellStyle name="Date [mm-d-yyyy] 38" xfId="5766"/>
    <cellStyle name="Date [mm-d-yyyy] 38 2" xfId="5767"/>
    <cellStyle name="Date [mm-d-yyyy] 39" xfId="5768"/>
    <cellStyle name="Date [mm-d-yyyy] 39 2" xfId="5769"/>
    <cellStyle name="Date [mm-d-yyyy] 4" xfId="1005"/>
    <cellStyle name="Date [mm-d-yyyy] 4 2" xfId="5770"/>
    <cellStyle name="Date [mm-d-yyyy] 40" xfId="5771"/>
    <cellStyle name="Date [mm-d-yyyy] 40 2" xfId="5772"/>
    <cellStyle name="Date [mm-d-yyyy] 41" xfId="5773"/>
    <cellStyle name="Date [mm-d-yyyy] 41 2" xfId="5774"/>
    <cellStyle name="Date [mm-d-yyyy] 42" xfId="5775"/>
    <cellStyle name="Date [mm-d-yyyy] 42 2" xfId="5776"/>
    <cellStyle name="Date [mm-d-yyyy] 43" xfId="5777"/>
    <cellStyle name="Date [mm-d-yyyy] 43 2" xfId="5778"/>
    <cellStyle name="Date [mm-d-yyyy] 44" xfId="5779"/>
    <cellStyle name="Date [mm-d-yyyy] 44 2" xfId="5780"/>
    <cellStyle name="Date [mm-d-yyyy] 45" xfId="5781"/>
    <cellStyle name="Date [mm-d-yyyy] 45 2" xfId="5782"/>
    <cellStyle name="Date [mm-d-yyyy] 46" xfId="5783"/>
    <cellStyle name="Date [mm-d-yyyy] 46 2" xfId="5784"/>
    <cellStyle name="Date [mm-d-yyyy] 47" xfId="5785"/>
    <cellStyle name="Date [mm-d-yyyy] 47 2" xfId="5786"/>
    <cellStyle name="Date [mm-d-yyyy] 48" xfId="5787"/>
    <cellStyle name="Date [mm-d-yyyy] 48 2" xfId="5788"/>
    <cellStyle name="Date [mm-d-yyyy] 49" xfId="5789"/>
    <cellStyle name="Date [mm-d-yyyy] 49 2" xfId="5790"/>
    <cellStyle name="Date [mm-d-yyyy] 5" xfId="1006"/>
    <cellStyle name="Date [mm-d-yyyy] 5 2" xfId="5791"/>
    <cellStyle name="Date [mm-d-yyyy] 50" xfId="5792"/>
    <cellStyle name="Date [mm-d-yyyy] 50 2" xfId="5793"/>
    <cellStyle name="Date [mm-d-yyyy] 51" xfId="5794"/>
    <cellStyle name="Date [mm-d-yyyy] 51 2" xfId="5795"/>
    <cellStyle name="Date [mm-d-yyyy] 52" xfId="5796"/>
    <cellStyle name="Date [mm-d-yyyy] 52 2" xfId="5797"/>
    <cellStyle name="Date [mm-d-yyyy] 53" xfId="5798"/>
    <cellStyle name="Date [mm-d-yyyy] 53 2" xfId="5799"/>
    <cellStyle name="Date [mm-d-yyyy] 54" xfId="5800"/>
    <cellStyle name="Date [mm-d-yyyy] 54 2" xfId="5801"/>
    <cellStyle name="Date [mm-d-yyyy] 55" xfId="5802"/>
    <cellStyle name="Date [mm-d-yyyy] 55 2" xfId="5803"/>
    <cellStyle name="Date [mm-d-yyyy] 56" xfId="5804"/>
    <cellStyle name="Date [mm-d-yyyy] 56 2" xfId="5805"/>
    <cellStyle name="Date [mm-d-yyyy] 57" xfId="5806"/>
    <cellStyle name="Date [mm-d-yyyy] 57 2" xfId="5807"/>
    <cellStyle name="Date [mm-d-yyyy] 58" xfId="5808"/>
    <cellStyle name="Date [mm-d-yyyy] 58 2" xfId="5809"/>
    <cellStyle name="Date [mm-d-yyyy] 59" xfId="5810"/>
    <cellStyle name="Date [mm-d-yyyy] 59 2" xfId="5811"/>
    <cellStyle name="Date [mm-d-yyyy] 6" xfId="1007"/>
    <cellStyle name="Date [mm-d-yyyy] 6 2" xfId="5812"/>
    <cellStyle name="Date [mm-d-yyyy] 60" xfId="5813"/>
    <cellStyle name="Date [mm-d-yyyy] 60 2" xfId="5814"/>
    <cellStyle name="Date [mm-d-yyyy] 61" xfId="5815"/>
    <cellStyle name="Date [mm-d-yyyy] 61 2" xfId="5816"/>
    <cellStyle name="Date [mm-d-yyyy] 62" xfId="5817"/>
    <cellStyle name="Date [mm-d-yyyy] 62 2" xfId="5818"/>
    <cellStyle name="Date [mm-d-yyyy] 63" xfId="5819"/>
    <cellStyle name="Date [mm-d-yyyy] 63 2" xfId="5820"/>
    <cellStyle name="Date [mm-d-yyyy] 64" xfId="5821"/>
    <cellStyle name="Date [mm-d-yyyy] 64 2" xfId="5822"/>
    <cellStyle name="Date [mm-d-yyyy] 65" xfId="5823"/>
    <cellStyle name="Date [mm-d-yyyy] 65 2" xfId="5824"/>
    <cellStyle name="Date [mm-d-yyyy] 66" xfId="5825"/>
    <cellStyle name="Date [mm-d-yyyy] 66 2" xfId="5826"/>
    <cellStyle name="Date [mm-d-yyyy] 7" xfId="1008"/>
    <cellStyle name="Date [mm-d-yyyy] 7 2" xfId="5827"/>
    <cellStyle name="Date [mm-d-yyyy] 8" xfId="1009"/>
    <cellStyle name="Date [mm-d-yyyy] 8 2" xfId="5828"/>
    <cellStyle name="Date [mm-d-yyyy] 9" xfId="1010"/>
    <cellStyle name="Date [mm-d-yyyy] 9 2" xfId="5829"/>
    <cellStyle name="Date [mmm-yy]" xfId="526"/>
    <cellStyle name="Date [mmm-yy] 10" xfId="1011"/>
    <cellStyle name="Date [mmm-yy] 10 2" xfId="5830"/>
    <cellStyle name="Date [mmm-yy] 11" xfId="1012"/>
    <cellStyle name="Date [mmm-yy] 11 2" xfId="5831"/>
    <cellStyle name="Date [mmm-yy] 12" xfId="1013"/>
    <cellStyle name="Date [mmm-yy] 12 2" xfId="5832"/>
    <cellStyle name="Date [mmm-yy] 13" xfId="5833"/>
    <cellStyle name="Date [mmm-yy] 13 2" xfId="5834"/>
    <cellStyle name="Date [mmm-yy] 14" xfId="5835"/>
    <cellStyle name="Date [mmm-yy] 14 2" xfId="5836"/>
    <cellStyle name="Date [mmm-yy] 15" xfId="5837"/>
    <cellStyle name="Date [mmm-yy] 15 2" xfId="5838"/>
    <cellStyle name="Date [mmm-yy] 16" xfId="5839"/>
    <cellStyle name="Date [mmm-yy] 16 2" xfId="5840"/>
    <cellStyle name="Date [mmm-yy] 17" xfId="5841"/>
    <cellStyle name="Date [mmm-yy] 17 2" xfId="5842"/>
    <cellStyle name="Date [mmm-yy] 18" xfId="5843"/>
    <cellStyle name="Date [mmm-yy] 18 2" xfId="5844"/>
    <cellStyle name="Date [mmm-yy] 19" xfId="5845"/>
    <cellStyle name="Date [mmm-yy] 19 2" xfId="5846"/>
    <cellStyle name="Date [mmm-yy] 2" xfId="1014"/>
    <cellStyle name="Date [mmm-yy] 2 2" xfId="5847"/>
    <cellStyle name="Date [mmm-yy] 20" xfId="5848"/>
    <cellStyle name="Date [mmm-yy] 20 2" xfId="5849"/>
    <cellStyle name="Date [mmm-yy] 21" xfId="5850"/>
    <cellStyle name="Date [mmm-yy] 21 2" xfId="5851"/>
    <cellStyle name="Date [mmm-yy] 22" xfId="5852"/>
    <cellStyle name="Date [mmm-yy] 22 2" xfId="5853"/>
    <cellStyle name="Date [mmm-yy] 23" xfId="5854"/>
    <cellStyle name="Date [mmm-yy] 23 2" xfId="5855"/>
    <cellStyle name="Date [mmm-yy] 24" xfId="5856"/>
    <cellStyle name="Date [mmm-yy] 24 2" xfId="5857"/>
    <cellStyle name="Date [mmm-yy] 25" xfId="5858"/>
    <cellStyle name="Date [mmm-yy] 25 2" xfId="5859"/>
    <cellStyle name="Date [mmm-yy] 26" xfId="5860"/>
    <cellStyle name="Date [mmm-yy] 26 2" xfId="5861"/>
    <cellStyle name="Date [mmm-yy] 27" xfId="5862"/>
    <cellStyle name="Date [mmm-yy] 27 2" xfId="5863"/>
    <cellStyle name="Date [mmm-yy] 28" xfId="5864"/>
    <cellStyle name="Date [mmm-yy] 28 2" xfId="5865"/>
    <cellStyle name="Date [mmm-yy] 29" xfId="5866"/>
    <cellStyle name="Date [mmm-yy] 29 2" xfId="5867"/>
    <cellStyle name="Date [mmm-yy] 3" xfId="1015"/>
    <cellStyle name="Date [mmm-yy] 3 2" xfId="5868"/>
    <cellStyle name="Date [mmm-yy] 3 3" xfId="5869"/>
    <cellStyle name="Date [mmm-yy] 3 4" xfId="5870"/>
    <cellStyle name="Date [mmm-yy] 3 5" xfId="5871"/>
    <cellStyle name="Date [mmm-yy] 3 6" xfId="5872"/>
    <cellStyle name="Date [mmm-yy] 3 7" xfId="5873"/>
    <cellStyle name="Date [mmm-yy] 3 8" xfId="5874"/>
    <cellStyle name="Date [mmm-yy] 3 9" xfId="5875"/>
    <cellStyle name="Date [mmm-yy] 30" xfId="5876"/>
    <cellStyle name="Date [mmm-yy] 30 2" xfId="5877"/>
    <cellStyle name="Date [mmm-yy] 31" xfId="5878"/>
    <cellStyle name="Date [mmm-yy] 31 2" xfId="5879"/>
    <cellStyle name="Date [mmm-yy] 32" xfId="5880"/>
    <cellStyle name="Date [mmm-yy] 32 2" xfId="5881"/>
    <cellStyle name="Date [mmm-yy] 33" xfId="5882"/>
    <cellStyle name="Date [mmm-yy] 33 2" xfId="5883"/>
    <cellStyle name="Date [mmm-yy] 34" xfId="5884"/>
    <cellStyle name="Date [mmm-yy] 34 2" xfId="5885"/>
    <cellStyle name="Date [mmm-yy] 35" xfId="5886"/>
    <cellStyle name="Date [mmm-yy] 35 2" xfId="5887"/>
    <cellStyle name="Date [mmm-yy] 36" xfId="5888"/>
    <cellStyle name="Date [mmm-yy] 36 2" xfId="5889"/>
    <cellStyle name="Date [mmm-yy] 37" xfId="5890"/>
    <cellStyle name="Date [mmm-yy] 37 2" xfId="5891"/>
    <cellStyle name="Date [mmm-yy] 38" xfId="5892"/>
    <cellStyle name="Date [mmm-yy] 38 2" xfId="5893"/>
    <cellStyle name="Date [mmm-yy] 39" xfId="5894"/>
    <cellStyle name="Date [mmm-yy] 39 2" xfId="5895"/>
    <cellStyle name="Date [mmm-yy] 4" xfId="1016"/>
    <cellStyle name="Date [mmm-yy] 4 2" xfId="5896"/>
    <cellStyle name="Date [mmm-yy] 40" xfId="5897"/>
    <cellStyle name="Date [mmm-yy] 40 2" xfId="5898"/>
    <cellStyle name="Date [mmm-yy] 41" xfId="5899"/>
    <cellStyle name="Date [mmm-yy] 41 2" xfId="5900"/>
    <cellStyle name="Date [mmm-yy] 42" xfId="5901"/>
    <cellStyle name="Date [mmm-yy] 42 2" xfId="5902"/>
    <cellStyle name="Date [mmm-yy] 43" xfId="5903"/>
    <cellStyle name="Date [mmm-yy] 43 2" xfId="5904"/>
    <cellStyle name="Date [mmm-yy] 44" xfId="5905"/>
    <cellStyle name="Date [mmm-yy] 44 2" xfId="5906"/>
    <cellStyle name="Date [mmm-yy] 45" xfId="5907"/>
    <cellStyle name="Date [mmm-yy] 45 2" xfId="5908"/>
    <cellStyle name="Date [mmm-yy] 46" xfId="5909"/>
    <cellStyle name="Date [mmm-yy] 46 2" xfId="5910"/>
    <cellStyle name="Date [mmm-yy] 47" xfId="5911"/>
    <cellStyle name="Date [mmm-yy] 47 2" xfId="5912"/>
    <cellStyle name="Date [mmm-yy] 48" xfId="5913"/>
    <cellStyle name="Date [mmm-yy] 48 2" xfId="5914"/>
    <cellStyle name="Date [mmm-yy] 49" xfId="5915"/>
    <cellStyle name="Date [mmm-yy] 49 2" xfId="5916"/>
    <cellStyle name="Date [mmm-yy] 5" xfId="1017"/>
    <cellStyle name="Date [mmm-yy] 5 2" xfId="5917"/>
    <cellStyle name="Date [mmm-yy] 50" xfId="5918"/>
    <cellStyle name="Date [mmm-yy] 50 2" xfId="5919"/>
    <cellStyle name="Date [mmm-yy] 51" xfId="5920"/>
    <cellStyle name="Date [mmm-yy] 51 2" xfId="5921"/>
    <cellStyle name="Date [mmm-yy] 52" xfId="5922"/>
    <cellStyle name="Date [mmm-yy] 52 2" xfId="5923"/>
    <cellStyle name="Date [mmm-yy] 53" xfId="5924"/>
    <cellStyle name="Date [mmm-yy] 53 2" xfId="5925"/>
    <cellStyle name="Date [mmm-yy] 54" xfId="5926"/>
    <cellStyle name="Date [mmm-yy] 54 2" xfId="5927"/>
    <cellStyle name="Date [mmm-yy] 55" xfId="5928"/>
    <cellStyle name="Date [mmm-yy] 55 2" xfId="5929"/>
    <cellStyle name="Date [mmm-yy] 56" xfId="5930"/>
    <cellStyle name="Date [mmm-yy] 56 2" xfId="5931"/>
    <cellStyle name="Date [mmm-yy] 57" xfId="5932"/>
    <cellStyle name="Date [mmm-yy] 57 2" xfId="5933"/>
    <cellStyle name="Date [mmm-yy] 58" xfId="5934"/>
    <cellStyle name="Date [mmm-yy] 58 2" xfId="5935"/>
    <cellStyle name="Date [mmm-yy] 59" xfId="5936"/>
    <cellStyle name="Date [mmm-yy] 59 2" xfId="5937"/>
    <cellStyle name="Date [mmm-yy] 6" xfId="1018"/>
    <cellStyle name="Date [mmm-yy] 6 2" xfId="5938"/>
    <cellStyle name="Date [mmm-yy] 60" xfId="5939"/>
    <cellStyle name="Date [mmm-yy] 60 2" xfId="5940"/>
    <cellStyle name="Date [mmm-yy] 61" xfId="5941"/>
    <cellStyle name="Date [mmm-yy] 61 2" xfId="5942"/>
    <cellStyle name="Date [mmm-yy] 62" xfId="5943"/>
    <cellStyle name="Date [mmm-yy] 62 2" xfId="5944"/>
    <cellStyle name="Date [mmm-yy] 63" xfId="5945"/>
    <cellStyle name="Date [mmm-yy] 63 2" xfId="5946"/>
    <cellStyle name="Date [mmm-yy] 64" xfId="5947"/>
    <cellStyle name="Date [mmm-yy] 64 2" xfId="5948"/>
    <cellStyle name="Date [mmm-yy] 65" xfId="5949"/>
    <cellStyle name="Date [mmm-yy] 65 2" xfId="5950"/>
    <cellStyle name="Date [mmm-yy] 66" xfId="5951"/>
    <cellStyle name="Date [mmm-yy] 66 2" xfId="5952"/>
    <cellStyle name="Date [mmm-yy] 7" xfId="1019"/>
    <cellStyle name="Date [mmm-yy] 7 2" xfId="5953"/>
    <cellStyle name="Date [mmm-yy] 8" xfId="1020"/>
    <cellStyle name="Date [mmm-yy] 8 2" xfId="5954"/>
    <cellStyle name="Date [mmm-yy] 9" xfId="1021"/>
    <cellStyle name="Date [mmm-yy] 9 2" xfId="5955"/>
    <cellStyle name="Date 10" xfId="1022"/>
    <cellStyle name="Date 10 2" xfId="5956"/>
    <cellStyle name="Date 11" xfId="1023"/>
    <cellStyle name="Date 11 2" xfId="5957"/>
    <cellStyle name="Date 12" xfId="1024"/>
    <cellStyle name="Date 12 2" xfId="5958"/>
    <cellStyle name="Date 13" xfId="5959"/>
    <cellStyle name="Date 13 2" xfId="5960"/>
    <cellStyle name="Date 14" xfId="5961"/>
    <cellStyle name="Date 14 2" xfId="5962"/>
    <cellStyle name="Date 15" xfId="5963"/>
    <cellStyle name="Date 15 2" xfId="5964"/>
    <cellStyle name="Date 16" xfId="5965"/>
    <cellStyle name="Date 16 2" xfId="5966"/>
    <cellStyle name="Date 17" xfId="5967"/>
    <cellStyle name="Date 17 2" xfId="5968"/>
    <cellStyle name="Date 18" xfId="5969"/>
    <cellStyle name="Date 18 2" xfId="5970"/>
    <cellStyle name="Date 19" xfId="5971"/>
    <cellStyle name="Date 19 2" xfId="5972"/>
    <cellStyle name="Date 2" xfId="1025"/>
    <cellStyle name="Date 2 2" xfId="5973"/>
    <cellStyle name="Date 20" xfId="5974"/>
    <cellStyle name="Date 20 2" xfId="5975"/>
    <cellStyle name="Date 21" xfId="5976"/>
    <cellStyle name="Date 21 2" xfId="5977"/>
    <cellStyle name="Date 22" xfId="5978"/>
    <cellStyle name="Date 22 2" xfId="5979"/>
    <cellStyle name="Date 23" xfId="5980"/>
    <cellStyle name="Date 23 2" xfId="5981"/>
    <cellStyle name="Date 24" xfId="5982"/>
    <cellStyle name="Date 24 2" xfId="5983"/>
    <cellStyle name="Date 25" xfId="5984"/>
    <cellStyle name="Date 25 2" xfId="5985"/>
    <cellStyle name="Date 26" xfId="5986"/>
    <cellStyle name="Date 26 2" xfId="5987"/>
    <cellStyle name="Date 27" xfId="5988"/>
    <cellStyle name="Date 27 2" xfId="5989"/>
    <cellStyle name="Date 28" xfId="5990"/>
    <cellStyle name="Date 28 2" xfId="5991"/>
    <cellStyle name="Date 29" xfId="5992"/>
    <cellStyle name="Date 29 2" xfId="5993"/>
    <cellStyle name="Date 3" xfId="1026"/>
    <cellStyle name="Date 3 2" xfId="5994"/>
    <cellStyle name="Date 3 3" xfId="5995"/>
    <cellStyle name="Date 3 4" xfId="5996"/>
    <cellStyle name="Date 3 5" xfId="5997"/>
    <cellStyle name="Date 3 6" xfId="5998"/>
    <cellStyle name="Date 3 7" xfId="5999"/>
    <cellStyle name="Date 3 8" xfId="6000"/>
    <cellStyle name="Date 3 9" xfId="6001"/>
    <cellStyle name="Date 30" xfId="6002"/>
    <cellStyle name="Date 30 2" xfId="6003"/>
    <cellStyle name="Date 31" xfId="6004"/>
    <cellStyle name="Date 31 2" xfId="6005"/>
    <cellStyle name="Date 32" xfId="6006"/>
    <cellStyle name="Date 32 2" xfId="6007"/>
    <cellStyle name="Date 33" xfId="6008"/>
    <cellStyle name="Date 33 2" xfId="6009"/>
    <cellStyle name="Date 34" xfId="6010"/>
    <cellStyle name="Date 34 2" xfId="6011"/>
    <cellStyle name="Date 35" xfId="6012"/>
    <cellStyle name="Date 35 2" xfId="6013"/>
    <cellStyle name="Date 36" xfId="6014"/>
    <cellStyle name="Date 36 2" xfId="6015"/>
    <cellStyle name="Date 37" xfId="6016"/>
    <cellStyle name="Date 37 2" xfId="6017"/>
    <cellStyle name="Date 38" xfId="6018"/>
    <cellStyle name="Date 38 2" xfId="6019"/>
    <cellStyle name="Date 39" xfId="6020"/>
    <cellStyle name="Date 39 2" xfId="6021"/>
    <cellStyle name="Date 4" xfId="1027"/>
    <cellStyle name="Date 4 2" xfId="6022"/>
    <cellStyle name="Date 40" xfId="6023"/>
    <cellStyle name="Date 40 2" xfId="6024"/>
    <cellStyle name="Date 41" xfId="6025"/>
    <cellStyle name="Date 41 2" xfId="6026"/>
    <cellStyle name="Date 42" xfId="6027"/>
    <cellStyle name="Date 42 2" xfId="6028"/>
    <cellStyle name="Date 43" xfId="6029"/>
    <cellStyle name="Date 43 2" xfId="6030"/>
    <cellStyle name="Date 44" xfId="6031"/>
    <cellStyle name="Date 44 2" xfId="6032"/>
    <cellStyle name="Date 45" xfId="6033"/>
    <cellStyle name="Date 45 2" xfId="6034"/>
    <cellStyle name="Date 46" xfId="6035"/>
    <cellStyle name="Date 46 2" xfId="6036"/>
    <cellStyle name="Date 47" xfId="6037"/>
    <cellStyle name="Date 47 2" xfId="6038"/>
    <cellStyle name="Date 48" xfId="6039"/>
    <cellStyle name="Date 48 2" xfId="6040"/>
    <cellStyle name="Date 49" xfId="6041"/>
    <cellStyle name="Date 49 2" xfId="6042"/>
    <cellStyle name="Date 5" xfId="1028"/>
    <cellStyle name="Date 5 2" xfId="6043"/>
    <cellStyle name="Date 50" xfId="6044"/>
    <cellStyle name="Date 50 2" xfId="6045"/>
    <cellStyle name="Date 51" xfId="6046"/>
    <cellStyle name="Date 51 2" xfId="6047"/>
    <cellStyle name="Date 52" xfId="6048"/>
    <cellStyle name="Date 52 2" xfId="6049"/>
    <cellStyle name="Date 53" xfId="6050"/>
    <cellStyle name="Date 53 2" xfId="6051"/>
    <cellStyle name="Date 54" xfId="6052"/>
    <cellStyle name="Date 54 2" xfId="6053"/>
    <cellStyle name="Date 55" xfId="6054"/>
    <cellStyle name="Date 55 2" xfId="6055"/>
    <cellStyle name="Date 56" xfId="6056"/>
    <cellStyle name="Date 56 2" xfId="6057"/>
    <cellStyle name="Date 57" xfId="6058"/>
    <cellStyle name="Date 57 2" xfId="6059"/>
    <cellStyle name="Date 58" xfId="6060"/>
    <cellStyle name="Date 58 2" xfId="6061"/>
    <cellStyle name="Date 59" xfId="6062"/>
    <cellStyle name="Date 59 2" xfId="6063"/>
    <cellStyle name="Date 6" xfId="1029"/>
    <cellStyle name="Date 6 2" xfId="6064"/>
    <cellStyle name="Date 60" xfId="6065"/>
    <cellStyle name="Date 60 2" xfId="6066"/>
    <cellStyle name="Date 61" xfId="6067"/>
    <cellStyle name="Date 61 2" xfId="6068"/>
    <cellStyle name="Date 62" xfId="6069"/>
    <cellStyle name="Date 62 2" xfId="6070"/>
    <cellStyle name="Date 63" xfId="6071"/>
    <cellStyle name="Date 63 2" xfId="6072"/>
    <cellStyle name="Date 64" xfId="6073"/>
    <cellStyle name="Date 64 2" xfId="6074"/>
    <cellStyle name="Date 65" xfId="6075"/>
    <cellStyle name="Date 65 2" xfId="6076"/>
    <cellStyle name="Date 66" xfId="6077"/>
    <cellStyle name="Date 66 2" xfId="6078"/>
    <cellStyle name="Date 7" xfId="1030"/>
    <cellStyle name="Date 7 2" xfId="6079"/>
    <cellStyle name="Date 8" xfId="1031"/>
    <cellStyle name="Date 8 2" xfId="6080"/>
    <cellStyle name="Date 9" xfId="1032"/>
    <cellStyle name="Date 9 2" xfId="6081"/>
    <cellStyle name="Date, Long" xfId="9957"/>
    <cellStyle name="Date, Short" xfId="9958"/>
    <cellStyle name="Date_Estrategia y Desarrollo - ago 2007" xfId="9959"/>
    <cellStyle name="Double Accounting" xfId="9960"/>
    <cellStyle name="Emphasis 1" xfId="2699"/>
    <cellStyle name="Emphasis 2" xfId="2700"/>
    <cellStyle name="Emphasis 3" xfId="2701"/>
    <cellStyle name="Encabezado 4 10" xfId="2110"/>
    <cellStyle name="Encabezado 4 11" xfId="2111"/>
    <cellStyle name="Encabezado 4 12" xfId="2706"/>
    <cellStyle name="Encabezado 4 2" xfId="181"/>
    <cellStyle name="Encabezado 4 2 10" xfId="2439"/>
    <cellStyle name="Encabezado 4 2 2" xfId="2440"/>
    <cellStyle name="Encabezado 4 2 3" xfId="2441"/>
    <cellStyle name="Encabezado 4 2 4" xfId="2442"/>
    <cellStyle name="Encabezado 4 2 5" xfId="2443"/>
    <cellStyle name="Encabezado 4 2 6" xfId="2444"/>
    <cellStyle name="Encabezado 4 2 7" xfId="2445"/>
    <cellStyle name="Encabezado 4 2 8" xfId="2446"/>
    <cellStyle name="Encabezado 4 2 9" xfId="2447"/>
    <cellStyle name="Encabezado 4 2_Gráficos y Tablas formatos_ rrhh v1b (PE RRHH)" xfId="2448"/>
    <cellStyle name="Encabezado 4 3" xfId="182"/>
    <cellStyle name="Encabezado 4 4" xfId="183"/>
    <cellStyle name="Encabezado 4 5" xfId="184"/>
    <cellStyle name="Encabezado 4 6" xfId="185"/>
    <cellStyle name="Encabezado 4 7" xfId="186"/>
    <cellStyle name="Encabezado 4 8" xfId="187"/>
    <cellStyle name="Encabezado 4 9" xfId="188"/>
    <cellStyle name="EnergiaImporte" xfId="1953"/>
    <cellStyle name="Énfasis1 10" xfId="2112"/>
    <cellStyle name="Énfasis1 11" xfId="2113"/>
    <cellStyle name="Énfasis1 12" xfId="2672"/>
    <cellStyle name="Énfasis1 2" xfId="189"/>
    <cellStyle name="Énfasis1 2 10" xfId="2449"/>
    <cellStyle name="Énfasis1 2 2" xfId="2450"/>
    <cellStyle name="Énfasis1 2 3" xfId="2451"/>
    <cellStyle name="Énfasis1 2 4" xfId="2452"/>
    <cellStyle name="Énfasis1 2 5" xfId="2453"/>
    <cellStyle name="Énfasis1 2 6" xfId="2454"/>
    <cellStyle name="Énfasis1 2 7" xfId="2455"/>
    <cellStyle name="Énfasis1 2 8" xfId="2456"/>
    <cellStyle name="Énfasis1 2 9" xfId="2457"/>
    <cellStyle name="Énfasis1 2_Gráficos y Tablas formatos_ rrhh v1b (PE RRHH)" xfId="2458"/>
    <cellStyle name="Énfasis1 3" xfId="190"/>
    <cellStyle name="Énfasis1 4" xfId="191"/>
    <cellStyle name="Énfasis1 5" xfId="192"/>
    <cellStyle name="Énfasis1 6" xfId="193"/>
    <cellStyle name="Énfasis1 7" xfId="194"/>
    <cellStyle name="Énfasis1 8" xfId="195"/>
    <cellStyle name="Énfasis1 9" xfId="196"/>
    <cellStyle name="Énfasis2 10" xfId="2114"/>
    <cellStyle name="Énfasis2 11" xfId="2115"/>
    <cellStyle name="Énfasis2 12" xfId="2676"/>
    <cellStyle name="Énfasis2 2" xfId="197"/>
    <cellStyle name="Énfasis2 2 10" xfId="2459"/>
    <cellStyle name="Énfasis2 2 2" xfId="2460"/>
    <cellStyle name="Énfasis2 2 3" xfId="2461"/>
    <cellStyle name="Énfasis2 2 4" xfId="2462"/>
    <cellStyle name="Énfasis2 2 5" xfId="2463"/>
    <cellStyle name="Énfasis2 2 6" xfId="2464"/>
    <cellStyle name="Énfasis2 2 7" xfId="2465"/>
    <cellStyle name="Énfasis2 2 8" xfId="2466"/>
    <cellStyle name="Énfasis2 2 9" xfId="2467"/>
    <cellStyle name="Énfasis2 2_Gráficos y Tablas formatos_ rrhh v1b (PE RRHH)" xfId="2468"/>
    <cellStyle name="Énfasis2 3" xfId="198"/>
    <cellStyle name="Énfasis2 4" xfId="199"/>
    <cellStyle name="Énfasis2 5" xfId="200"/>
    <cellStyle name="Énfasis2 6" xfId="201"/>
    <cellStyle name="Énfasis2 7" xfId="202"/>
    <cellStyle name="Énfasis2 8" xfId="203"/>
    <cellStyle name="Énfasis2 9" xfId="204"/>
    <cellStyle name="Énfasis3 10" xfId="2116"/>
    <cellStyle name="Énfasis3 11" xfId="2117"/>
    <cellStyle name="Énfasis3 12" xfId="2680"/>
    <cellStyle name="Énfasis3 2" xfId="205"/>
    <cellStyle name="Énfasis3 2 10" xfId="2469"/>
    <cellStyle name="Énfasis3 2 2" xfId="2470"/>
    <cellStyle name="Énfasis3 2 3" xfId="2471"/>
    <cellStyle name="Énfasis3 2 4" xfId="2472"/>
    <cellStyle name="Énfasis3 2 5" xfId="2473"/>
    <cellStyle name="Énfasis3 2 6" xfId="2474"/>
    <cellStyle name="Énfasis3 2 7" xfId="2475"/>
    <cellStyle name="Énfasis3 2 8" xfId="2476"/>
    <cellStyle name="Énfasis3 2 9" xfId="2477"/>
    <cellStyle name="Énfasis3 2_Gráficos y Tablas formatos_ rrhh v1b (PE RRHH)" xfId="2478"/>
    <cellStyle name="Énfasis3 3" xfId="206"/>
    <cellStyle name="Énfasis3 4" xfId="207"/>
    <cellStyle name="Énfasis3 5" xfId="208"/>
    <cellStyle name="Énfasis3 6" xfId="209"/>
    <cellStyle name="Énfasis3 7" xfId="210"/>
    <cellStyle name="Énfasis3 8" xfId="211"/>
    <cellStyle name="Énfasis3 9" xfId="212"/>
    <cellStyle name="Énfasis4 10" xfId="2118"/>
    <cellStyle name="Énfasis4 11" xfId="2119"/>
    <cellStyle name="Énfasis4 12" xfId="2684"/>
    <cellStyle name="Énfasis4 2" xfId="213"/>
    <cellStyle name="Énfasis4 2 10" xfId="2479"/>
    <cellStyle name="Énfasis4 2 2" xfId="2480"/>
    <cellStyle name="Énfasis4 2 3" xfId="2481"/>
    <cellStyle name="Énfasis4 2 4" xfId="2482"/>
    <cellStyle name="Énfasis4 2 5" xfId="2483"/>
    <cellStyle name="Énfasis4 2 6" xfId="2484"/>
    <cellStyle name="Énfasis4 2 7" xfId="2485"/>
    <cellStyle name="Énfasis4 2 8" xfId="2486"/>
    <cellStyle name="Énfasis4 2 9" xfId="2487"/>
    <cellStyle name="Énfasis4 2_Gráficos y Tablas formatos_ rrhh v1b (PE RRHH)" xfId="2488"/>
    <cellStyle name="Énfasis4 3" xfId="214"/>
    <cellStyle name="Énfasis4 4" xfId="215"/>
    <cellStyle name="Énfasis4 5" xfId="216"/>
    <cellStyle name="Énfasis4 6" xfId="217"/>
    <cellStyle name="Énfasis4 7" xfId="218"/>
    <cellStyle name="Énfasis4 8" xfId="219"/>
    <cellStyle name="Énfasis4 9" xfId="220"/>
    <cellStyle name="Énfasis5 10" xfId="2120"/>
    <cellStyle name="Énfasis5 11" xfId="2121"/>
    <cellStyle name="Énfasis5 12" xfId="2688"/>
    <cellStyle name="Énfasis5 2" xfId="221"/>
    <cellStyle name="Énfasis5 2 10" xfId="2489"/>
    <cellStyle name="Énfasis5 2 2" xfId="2490"/>
    <cellStyle name="Énfasis5 2 3" xfId="2491"/>
    <cellStyle name="Énfasis5 2 4" xfId="2492"/>
    <cellStyle name="Énfasis5 2 5" xfId="2493"/>
    <cellStyle name="Énfasis5 2 6" xfId="2494"/>
    <cellStyle name="Énfasis5 2 7" xfId="2495"/>
    <cellStyle name="Énfasis5 2 8" xfId="2496"/>
    <cellStyle name="Énfasis5 2 9" xfId="2497"/>
    <cellStyle name="Énfasis5 2_Gráficos y Tablas formatos_ rrhh v1b (PE RRHH)" xfId="2498"/>
    <cellStyle name="Énfasis5 3" xfId="222"/>
    <cellStyle name="Énfasis5 4" xfId="223"/>
    <cellStyle name="Énfasis5 5" xfId="224"/>
    <cellStyle name="Énfasis5 6" xfId="225"/>
    <cellStyle name="Énfasis5 7" xfId="226"/>
    <cellStyle name="Énfasis5 8" xfId="227"/>
    <cellStyle name="Énfasis5 9" xfId="228"/>
    <cellStyle name="Énfasis6 10" xfId="2122"/>
    <cellStyle name="Énfasis6 11" xfId="2123"/>
    <cellStyle name="Énfasis6 12" xfId="2692"/>
    <cellStyle name="Énfasis6 2" xfId="229"/>
    <cellStyle name="Énfasis6 2 10" xfId="2499"/>
    <cellStyle name="Énfasis6 2 2" xfId="2500"/>
    <cellStyle name="Énfasis6 2 3" xfId="2501"/>
    <cellStyle name="Énfasis6 2 4" xfId="2502"/>
    <cellStyle name="Énfasis6 2 5" xfId="2503"/>
    <cellStyle name="Énfasis6 2 6" xfId="2504"/>
    <cellStyle name="Énfasis6 2 7" xfId="2505"/>
    <cellStyle name="Énfasis6 2 8" xfId="2506"/>
    <cellStyle name="Énfasis6 2 9" xfId="2507"/>
    <cellStyle name="Énfasis6 2_Gráficos y Tablas formatos_ rrhh v1b (PE RRHH)" xfId="2508"/>
    <cellStyle name="Énfasis6 3" xfId="230"/>
    <cellStyle name="Énfasis6 4" xfId="231"/>
    <cellStyle name="Énfasis6 5" xfId="232"/>
    <cellStyle name="Énfasis6 6" xfId="233"/>
    <cellStyle name="Énfasis6 7" xfId="234"/>
    <cellStyle name="Énfasis6 8" xfId="235"/>
    <cellStyle name="Énfasis6 9" xfId="236"/>
    <cellStyle name="Entrada 10" xfId="2124"/>
    <cellStyle name="Entrada 10 2" xfId="8612"/>
    <cellStyle name="Entrada 10 2 2" xfId="11199"/>
    <cellStyle name="Entrada 10 2 3" xfId="10587"/>
    <cellStyle name="Entrada 10 3" xfId="10375"/>
    <cellStyle name="Entrada 11" xfId="2125"/>
    <cellStyle name="Entrada 11 2" xfId="8613"/>
    <cellStyle name="Entrada 11 2 2" xfId="11200"/>
    <cellStyle name="Entrada 11 2 3" xfId="10586"/>
    <cellStyle name="Entrada 11 3" xfId="10376"/>
    <cellStyle name="Entrada 12" xfId="2707"/>
    <cellStyle name="Entrada 12 2" xfId="8706"/>
    <cellStyle name="Entrada 12 2 2" xfId="11272"/>
    <cellStyle name="Entrada 12 2 3" xfId="10525"/>
    <cellStyle name="Entrada 12 3" xfId="10450"/>
    <cellStyle name="Entrada 12 4" xfId="11333"/>
    <cellStyle name="Entrada 2" xfId="237"/>
    <cellStyle name="Entrada 2 10" xfId="2509"/>
    <cellStyle name="Entrada 2 10 2" xfId="8648"/>
    <cellStyle name="Entrada 2 10 2 2" xfId="11233"/>
    <cellStyle name="Entrada 2 10 2 3" xfId="10562"/>
    <cellStyle name="Entrada 2 10 3" xfId="10411"/>
    <cellStyle name="Entrada 2 11" xfId="8344"/>
    <cellStyle name="Entrada 2 11 2" xfId="10941"/>
    <cellStyle name="Entrada 2 11 3" xfId="10829"/>
    <cellStyle name="Entrada 2 12" xfId="10078"/>
    <cellStyle name="Entrada 2 2" xfId="2510"/>
    <cellStyle name="Entrada 2 2 2" xfId="8649"/>
    <cellStyle name="Entrada 2 2 2 2" xfId="11234"/>
    <cellStyle name="Entrada 2 2 2 3" xfId="10561"/>
    <cellStyle name="Entrada 2 2 3" xfId="10412"/>
    <cellStyle name="Entrada 2 3" xfId="2511"/>
    <cellStyle name="Entrada 2 3 2" xfId="8650"/>
    <cellStyle name="Entrada 2 3 2 2" xfId="11235"/>
    <cellStyle name="Entrada 2 3 2 3" xfId="10560"/>
    <cellStyle name="Entrada 2 3 3" xfId="10413"/>
    <cellStyle name="Entrada 2 4" xfId="2512"/>
    <cellStyle name="Entrada 2 4 2" xfId="8651"/>
    <cellStyle name="Entrada 2 4 2 2" xfId="11236"/>
    <cellStyle name="Entrada 2 4 2 3" xfId="10559"/>
    <cellStyle name="Entrada 2 4 3" xfId="10414"/>
    <cellStyle name="Entrada 2 5" xfId="2513"/>
    <cellStyle name="Entrada 2 5 2" xfId="8652"/>
    <cellStyle name="Entrada 2 5 2 2" xfId="11237"/>
    <cellStyle name="Entrada 2 5 2 3" xfId="10558"/>
    <cellStyle name="Entrada 2 5 3" xfId="10415"/>
    <cellStyle name="Entrada 2 6" xfId="2514"/>
    <cellStyle name="Entrada 2 6 2" xfId="8653"/>
    <cellStyle name="Entrada 2 6 2 2" xfId="11238"/>
    <cellStyle name="Entrada 2 6 2 3" xfId="10557"/>
    <cellStyle name="Entrada 2 6 3" xfId="10416"/>
    <cellStyle name="Entrada 2 7" xfId="2515"/>
    <cellStyle name="Entrada 2 7 2" xfId="8654"/>
    <cellStyle name="Entrada 2 7 2 2" xfId="11239"/>
    <cellStyle name="Entrada 2 7 2 3" xfId="10556"/>
    <cellStyle name="Entrada 2 7 3" xfId="10417"/>
    <cellStyle name="Entrada 2 8" xfId="2516"/>
    <cellStyle name="Entrada 2 8 2" xfId="8655"/>
    <cellStyle name="Entrada 2 8 2 2" xfId="11240"/>
    <cellStyle name="Entrada 2 8 2 3" xfId="10555"/>
    <cellStyle name="Entrada 2 8 3" xfId="10418"/>
    <cellStyle name="Entrada 2 9" xfId="2517"/>
    <cellStyle name="Entrada 2 9 2" xfId="8656"/>
    <cellStyle name="Entrada 2 9 2 2" xfId="11241"/>
    <cellStyle name="Entrada 2 9 2 3" xfId="10554"/>
    <cellStyle name="Entrada 2 9 3" xfId="10419"/>
    <cellStyle name="Entrada 2_Bajas PE 23 abril 2010" xfId="2518"/>
    <cellStyle name="Entrada 3" xfId="238"/>
    <cellStyle name="Entrada 3 2" xfId="8345"/>
    <cellStyle name="Entrada 3 2 2" xfId="10942"/>
    <cellStyle name="Entrada 3 2 3" xfId="10237"/>
    <cellStyle name="Entrada 3 3" xfId="10079"/>
    <cellStyle name="Entrada 4" xfId="239"/>
    <cellStyle name="Entrada 4 2" xfId="8346"/>
    <cellStyle name="Entrada 4 2 2" xfId="10943"/>
    <cellStyle name="Entrada 4 2 3" xfId="10828"/>
    <cellStyle name="Entrada 4 3" xfId="10080"/>
    <cellStyle name="Entrada 5" xfId="240"/>
    <cellStyle name="Entrada 5 2" xfId="8347"/>
    <cellStyle name="Entrada 5 2 2" xfId="10944"/>
    <cellStyle name="Entrada 5 2 3" xfId="10827"/>
    <cellStyle name="Entrada 5 3" xfId="10081"/>
    <cellStyle name="Entrada 6" xfId="241"/>
    <cellStyle name="Entrada 6 2" xfId="8348"/>
    <cellStyle name="Entrada 6 2 2" xfId="10945"/>
    <cellStyle name="Entrada 6 2 3" xfId="10826"/>
    <cellStyle name="Entrada 6 3" xfId="10082"/>
    <cellStyle name="Entrada 7" xfId="242"/>
    <cellStyle name="Entrada 7 2" xfId="8349"/>
    <cellStyle name="Entrada 7 2 2" xfId="10946"/>
    <cellStyle name="Entrada 7 2 3" xfId="10825"/>
    <cellStyle name="Entrada 7 3" xfId="10083"/>
    <cellStyle name="Entrada 8" xfId="243"/>
    <cellStyle name="Entrada 8 2" xfId="8350"/>
    <cellStyle name="Entrada 8 2 2" xfId="10947"/>
    <cellStyle name="Entrada 8 2 3" xfId="10824"/>
    <cellStyle name="Entrada 8 3" xfId="10084"/>
    <cellStyle name="Entrada 9" xfId="244"/>
    <cellStyle name="Entrada 9 2" xfId="8351"/>
    <cellStyle name="Entrada 9 2 2" xfId="10948"/>
    <cellStyle name="Entrada 9 2 3" xfId="10823"/>
    <cellStyle name="Entrada 9 3" xfId="10085"/>
    <cellStyle name="Estilo 1" xfId="527"/>
    <cellStyle name="Estilo 1 10" xfId="6082"/>
    <cellStyle name="Estilo 1 10 2" xfId="6083"/>
    <cellStyle name="Estilo 1 11" xfId="6084"/>
    <cellStyle name="Estilo 1 11 2" xfId="6085"/>
    <cellStyle name="Estilo 1 12" xfId="6086"/>
    <cellStyle name="Estilo 1 12 2" xfId="6087"/>
    <cellStyle name="Estilo 1 13" xfId="6088"/>
    <cellStyle name="Estilo 1 13 2" xfId="6089"/>
    <cellStyle name="Estilo 1 14" xfId="6090"/>
    <cellStyle name="Estilo 1 14 2" xfId="6091"/>
    <cellStyle name="Estilo 1 15" xfId="6092"/>
    <cellStyle name="Estilo 1 15 2" xfId="6093"/>
    <cellStyle name="Estilo 1 16" xfId="6094"/>
    <cellStyle name="Estilo 1 16 2" xfId="6095"/>
    <cellStyle name="Estilo 1 17" xfId="6096"/>
    <cellStyle name="Estilo 1 17 2" xfId="6097"/>
    <cellStyle name="Estilo 1 18" xfId="6098"/>
    <cellStyle name="Estilo 1 18 2" xfId="6099"/>
    <cellStyle name="Estilo 1 19" xfId="6100"/>
    <cellStyle name="Estilo 1 19 2" xfId="6101"/>
    <cellStyle name="Estilo 1 2" xfId="1033"/>
    <cellStyle name="Estilo 1 2 2" xfId="6102"/>
    <cellStyle name="Estilo 1 20" xfId="6103"/>
    <cellStyle name="Estilo 1 20 2" xfId="6104"/>
    <cellStyle name="Estilo 1 21" xfId="6105"/>
    <cellStyle name="Estilo 1 21 2" xfId="6106"/>
    <cellStyle name="Estilo 1 22" xfId="6107"/>
    <cellStyle name="Estilo 1 22 2" xfId="6108"/>
    <cellStyle name="Estilo 1 23" xfId="6109"/>
    <cellStyle name="Estilo 1 23 2" xfId="6110"/>
    <cellStyle name="Estilo 1 24" xfId="6111"/>
    <cellStyle name="Estilo 1 24 2" xfId="6112"/>
    <cellStyle name="Estilo 1 25" xfId="6113"/>
    <cellStyle name="Estilo 1 25 2" xfId="6114"/>
    <cellStyle name="Estilo 1 26" xfId="6115"/>
    <cellStyle name="Estilo 1 26 2" xfId="6116"/>
    <cellStyle name="Estilo 1 27" xfId="6117"/>
    <cellStyle name="Estilo 1 27 2" xfId="6118"/>
    <cellStyle name="Estilo 1 28" xfId="6119"/>
    <cellStyle name="Estilo 1 28 2" xfId="6120"/>
    <cellStyle name="Estilo 1 29" xfId="6121"/>
    <cellStyle name="Estilo 1 29 2" xfId="6122"/>
    <cellStyle name="Estilo 1 3" xfId="1034"/>
    <cellStyle name="Estilo 1 3 2" xfId="6123"/>
    <cellStyle name="Estilo 1 3 3" xfId="6124"/>
    <cellStyle name="Estilo 1 3 4" xfId="6125"/>
    <cellStyle name="Estilo 1 3 5" xfId="6126"/>
    <cellStyle name="Estilo 1 3 6" xfId="6127"/>
    <cellStyle name="Estilo 1 3 7" xfId="6128"/>
    <cellStyle name="Estilo 1 3 8" xfId="6129"/>
    <cellStyle name="Estilo 1 3 9" xfId="6130"/>
    <cellStyle name="Estilo 1 30" xfId="6131"/>
    <cellStyle name="Estilo 1 30 2" xfId="6132"/>
    <cellStyle name="Estilo 1 31" xfId="6133"/>
    <cellStyle name="Estilo 1 31 2" xfId="6134"/>
    <cellStyle name="Estilo 1 32" xfId="6135"/>
    <cellStyle name="Estilo 1 32 2" xfId="6136"/>
    <cellStyle name="Estilo 1 33" xfId="6137"/>
    <cellStyle name="Estilo 1 33 2" xfId="6138"/>
    <cellStyle name="Estilo 1 34" xfId="6139"/>
    <cellStyle name="Estilo 1 34 2" xfId="6140"/>
    <cellStyle name="Estilo 1 35" xfId="6141"/>
    <cellStyle name="Estilo 1 35 2" xfId="6142"/>
    <cellStyle name="Estilo 1 36" xfId="6143"/>
    <cellStyle name="Estilo 1 36 2" xfId="6144"/>
    <cellStyle name="Estilo 1 37" xfId="6145"/>
    <cellStyle name="Estilo 1 37 2" xfId="6146"/>
    <cellStyle name="Estilo 1 38" xfId="6147"/>
    <cellStyle name="Estilo 1 38 2" xfId="6148"/>
    <cellStyle name="Estilo 1 39" xfId="6149"/>
    <cellStyle name="Estilo 1 39 2" xfId="6150"/>
    <cellStyle name="Estilo 1 4" xfId="1035"/>
    <cellStyle name="Estilo 1 4 2" xfId="6151"/>
    <cellStyle name="Estilo 1 40" xfId="6152"/>
    <cellStyle name="Estilo 1 40 2" xfId="6153"/>
    <cellStyle name="Estilo 1 41" xfId="6154"/>
    <cellStyle name="Estilo 1 41 2" xfId="6155"/>
    <cellStyle name="Estilo 1 42" xfId="6156"/>
    <cellStyle name="Estilo 1 42 2" xfId="6157"/>
    <cellStyle name="Estilo 1 43" xfId="6158"/>
    <cellStyle name="Estilo 1 43 2" xfId="6159"/>
    <cellStyle name="Estilo 1 44" xfId="6160"/>
    <cellStyle name="Estilo 1 44 2" xfId="6161"/>
    <cellStyle name="Estilo 1 45" xfId="6162"/>
    <cellStyle name="Estilo 1 45 2" xfId="6163"/>
    <cellStyle name="Estilo 1 46" xfId="6164"/>
    <cellStyle name="Estilo 1 46 2" xfId="6165"/>
    <cellStyle name="Estilo 1 47" xfId="6166"/>
    <cellStyle name="Estilo 1 47 2" xfId="6167"/>
    <cellStyle name="Estilo 1 48" xfId="6168"/>
    <cellStyle name="Estilo 1 48 2" xfId="6169"/>
    <cellStyle name="Estilo 1 49" xfId="6170"/>
    <cellStyle name="Estilo 1 49 2" xfId="6171"/>
    <cellStyle name="Estilo 1 5" xfId="1036"/>
    <cellStyle name="Estilo 1 5 2" xfId="6172"/>
    <cellStyle name="Estilo 1 50" xfId="6173"/>
    <cellStyle name="Estilo 1 50 2" xfId="6174"/>
    <cellStyle name="Estilo 1 51" xfId="6175"/>
    <cellStyle name="Estilo 1 51 2" xfId="6176"/>
    <cellStyle name="Estilo 1 52" xfId="6177"/>
    <cellStyle name="Estilo 1 52 2" xfId="6178"/>
    <cellStyle name="Estilo 1 53" xfId="6179"/>
    <cellStyle name="Estilo 1 53 2" xfId="6180"/>
    <cellStyle name="Estilo 1 54" xfId="6181"/>
    <cellStyle name="Estilo 1 54 2" xfId="6182"/>
    <cellStyle name="Estilo 1 55" xfId="6183"/>
    <cellStyle name="Estilo 1 55 2" xfId="6184"/>
    <cellStyle name="Estilo 1 56" xfId="6185"/>
    <cellStyle name="Estilo 1 56 2" xfId="6186"/>
    <cellStyle name="Estilo 1 57" xfId="6187"/>
    <cellStyle name="Estilo 1 57 2" xfId="6188"/>
    <cellStyle name="Estilo 1 58" xfId="6189"/>
    <cellStyle name="Estilo 1 58 2" xfId="6190"/>
    <cellStyle name="Estilo 1 59" xfId="6191"/>
    <cellStyle name="Estilo 1 59 2" xfId="6192"/>
    <cellStyle name="Estilo 1 6" xfId="1037"/>
    <cellStyle name="Estilo 1 6 2" xfId="6193"/>
    <cellStyle name="Estilo 1 60" xfId="6194"/>
    <cellStyle name="Estilo 1 60 2" xfId="6195"/>
    <cellStyle name="Estilo 1 61" xfId="6196"/>
    <cellStyle name="Estilo 1 61 2" xfId="6197"/>
    <cellStyle name="Estilo 1 62" xfId="6198"/>
    <cellStyle name="Estilo 1 62 2" xfId="6199"/>
    <cellStyle name="Estilo 1 63" xfId="6200"/>
    <cellStyle name="Estilo 1 63 2" xfId="6201"/>
    <cellStyle name="Estilo 1 64" xfId="6202"/>
    <cellStyle name="Estilo 1 64 2" xfId="6203"/>
    <cellStyle name="Estilo 1 65" xfId="6204"/>
    <cellStyle name="Estilo 1 65 2" xfId="6205"/>
    <cellStyle name="Estilo 1 66" xfId="6206"/>
    <cellStyle name="Estilo 1 66 2" xfId="6207"/>
    <cellStyle name="Estilo 1 7" xfId="6208"/>
    <cellStyle name="Estilo 1 7 2" xfId="6209"/>
    <cellStyle name="Estilo 1 8" xfId="6210"/>
    <cellStyle name="Estilo 1 8 2" xfId="6211"/>
    <cellStyle name="Estilo 1 9" xfId="6212"/>
    <cellStyle name="Estilo 1 9 2" xfId="6213"/>
    <cellStyle name="Estilo 2" xfId="528"/>
    <cellStyle name="Estilo 2 2" xfId="1038"/>
    <cellStyle name="Estilo 2 3" xfId="1039"/>
    <cellStyle name="Estilo 2 4" xfId="1040"/>
    <cellStyle name="Estilo 3" xfId="529"/>
    <cellStyle name="Estilo 3 2" xfId="1041"/>
    <cellStyle name="Estilo 3 3" xfId="1042"/>
    <cellStyle name="Estilo 3 4" xfId="1043"/>
    <cellStyle name="Estilo 4" xfId="530"/>
    <cellStyle name="Estilo 4 2" xfId="1044"/>
    <cellStyle name="Estilo 4 3" xfId="1045"/>
    <cellStyle name="Estilo 4 4" xfId="1046"/>
    <cellStyle name="Estilo 5" xfId="1954"/>
    <cellStyle name="Estilo 6" xfId="1955"/>
    <cellStyle name="Euro" xfId="245"/>
    <cellStyle name="Euro 10" xfId="1047"/>
    <cellStyle name="Euro 10 2" xfId="1048"/>
    <cellStyle name="Euro 10 3" xfId="1049"/>
    <cellStyle name="Euro 10 4" xfId="1050"/>
    <cellStyle name="Euro 11" xfId="1051"/>
    <cellStyle name="Euro 11 2" xfId="6214"/>
    <cellStyle name="Euro 12" xfId="1052"/>
    <cellStyle name="Euro 12 2" xfId="6215"/>
    <cellStyle name="Euro 13" xfId="6216"/>
    <cellStyle name="Euro 13 2" xfId="6217"/>
    <cellStyle name="Euro 14" xfId="6218"/>
    <cellStyle name="Euro 14 2" xfId="6219"/>
    <cellStyle name="Euro 15" xfId="6220"/>
    <cellStyle name="Euro 15 2" xfId="6221"/>
    <cellStyle name="Euro 16" xfId="6222"/>
    <cellStyle name="Euro 16 2" xfId="6223"/>
    <cellStyle name="Euro 17" xfId="6224"/>
    <cellStyle name="Euro 17 2" xfId="6225"/>
    <cellStyle name="Euro 18" xfId="6226"/>
    <cellStyle name="Euro 18 2" xfId="6227"/>
    <cellStyle name="Euro 19" xfId="6228"/>
    <cellStyle name="Euro 19 2" xfId="6229"/>
    <cellStyle name="Euro 2" xfId="246"/>
    <cellStyle name="Euro 2 2" xfId="1053"/>
    <cellStyle name="Euro 2 2 2" xfId="6230"/>
    <cellStyle name="Euro 2 3" xfId="1054"/>
    <cellStyle name="Euro 2 4" xfId="1055"/>
    <cellStyle name="Euro 20" xfId="6231"/>
    <cellStyle name="Euro 20 2" xfId="6232"/>
    <cellStyle name="Euro 21" xfId="6233"/>
    <cellStyle name="Euro 21 2" xfId="6234"/>
    <cellStyle name="Euro 22" xfId="6235"/>
    <cellStyle name="Euro 22 2" xfId="6236"/>
    <cellStyle name="Euro 23" xfId="6237"/>
    <cellStyle name="Euro 23 2" xfId="6238"/>
    <cellStyle name="Euro 24" xfId="6239"/>
    <cellStyle name="Euro 24 2" xfId="6240"/>
    <cellStyle name="Euro 25" xfId="6241"/>
    <cellStyle name="Euro 25 2" xfId="6242"/>
    <cellStyle name="Euro 26" xfId="6243"/>
    <cellStyle name="Euro 26 2" xfId="6244"/>
    <cellStyle name="Euro 27" xfId="6245"/>
    <cellStyle name="Euro 27 2" xfId="6246"/>
    <cellStyle name="Euro 28" xfId="6247"/>
    <cellStyle name="Euro 28 2" xfId="6248"/>
    <cellStyle name="Euro 29" xfId="6249"/>
    <cellStyle name="Euro 29 2" xfId="6250"/>
    <cellStyle name="Euro 3" xfId="247"/>
    <cellStyle name="Euro 3 2" xfId="1056"/>
    <cellStyle name="Euro 3 3" xfId="1057"/>
    <cellStyle name="Euro 3 4" xfId="1058"/>
    <cellStyle name="Euro 3 5" xfId="6251"/>
    <cellStyle name="Euro 3 6" xfId="6252"/>
    <cellStyle name="Euro 3 7" xfId="6253"/>
    <cellStyle name="Euro 3 8" xfId="6254"/>
    <cellStyle name="Euro 3 9" xfId="6255"/>
    <cellStyle name="Euro 30" xfId="6256"/>
    <cellStyle name="Euro 30 2" xfId="6257"/>
    <cellStyle name="Euro 31" xfId="6258"/>
    <cellStyle name="Euro 31 2" xfId="6259"/>
    <cellStyle name="Euro 32" xfId="6260"/>
    <cellStyle name="Euro 32 2" xfId="6261"/>
    <cellStyle name="Euro 33" xfId="6262"/>
    <cellStyle name="Euro 33 2" xfId="6263"/>
    <cellStyle name="Euro 34" xfId="6264"/>
    <cellStyle name="Euro 34 2" xfId="6265"/>
    <cellStyle name="Euro 35" xfId="6266"/>
    <cellStyle name="Euro 35 2" xfId="6267"/>
    <cellStyle name="Euro 36" xfId="6268"/>
    <cellStyle name="Euro 36 2" xfId="6269"/>
    <cellStyle name="Euro 37" xfId="6270"/>
    <cellStyle name="Euro 37 2" xfId="6271"/>
    <cellStyle name="Euro 38" xfId="6272"/>
    <cellStyle name="Euro 38 2" xfId="6273"/>
    <cellStyle name="Euro 39" xfId="6274"/>
    <cellStyle name="Euro 39 2" xfId="6275"/>
    <cellStyle name="Euro 4" xfId="248"/>
    <cellStyle name="Euro 4 2" xfId="1059"/>
    <cellStyle name="Euro 4 3" xfId="1060"/>
    <cellStyle name="Euro 4 4" xfId="1061"/>
    <cellStyle name="Euro 40" xfId="6276"/>
    <cellStyle name="Euro 40 2" xfId="6277"/>
    <cellStyle name="Euro 41" xfId="6278"/>
    <cellStyle name="Euro 41 2" xfId="6279"/>
    <cellStyle name="Euro 42" xfId="6280"/>
    <cellStyle name="Euro 42 2" xfId="6281"/>
    <cellStyle name="Euro 43" xfId="6282"/>
    <cellStyle name="Euro 43 2" xfId="6283"/>
    <cellStyle name="Euro 44" xfId="6284"/>
    <cellStyle name="Euro 44 2" xfId="6285"/>
    <cellStyle name="Euro 45" xfId="6286"/>
    <cellStyle name="Euro 45 2" xfId="6287"/>
    <cellStyle name="Euro 46" xfId="6288"/>
    <cellStyle name="Euro 46 2" xfId="6289"/>
    <cellStyle name="Euro 47" xfId="6290"/>
    <cellStyle name="Euro 47 2" xfId="6291"/>
    <cellStyle name="Euro 48" xfId="6292"/>
    <cellStyle name="Euro 48 2" xfId="6293"/>
    <cellStyle name="Euro 49" xfId="6294"/>
    <cellStyle name="Euro 49 2" xfId="6295"/>
    <cellStyle name="Euro 5" xfId="249"/>
    <cellStyle name="Euro 5 2" xfId="1062"/>
    <cellStyle name="Euro 5 3" xfId="1063"/>
    <cellStyle name="Euro 5 4" xfId="1064"/>
    <cellStyle name="Euro 50" xfId="6296"/>
    <cellStyle name="Euro 50 2" xfId="6297"/>
    <cellStyle name="Euro 51" xfId="6298"/>
    <cellStyle name="Euro 51 2" xfId="6299"/>
    <cellStyle name="Euro 52" xfId="6300"/>
    <cellStyle name="Euro 52 2" xfId="6301"/>
    <cellStyle name="Euro 53" xfId="6302"/>
    <cellStyle name="Euro 53 2" xfId="6303"/>
    <cellStyle name="Euro 54" xfId="6304"/>
    <cellStyle name="Euro 54 2" xfId="6305"/>
    <cellStyle name="Euro 55" xfId="6306"/>
    <cellStyle name="Euro 55 2" xfId="6307"/>
    <cellStyle name="Euro 56" xfId="6308"/>
    <cellStyle name="Euro 56 2" xfId="6309"/>
    <cellStyle name="Euro 57" xfId="6310"/>
    <cellStyle name="Euro 57 2" xfId="6311"/>
    <cellStyle name="Euro 58" xfId="6312"/>
    <cellStyle name="Euro 58 2" xfId="6313"/>
    <cellStyle name="Euro 59" xfId="6314"/>
    <cellStyle name="Euro 59 2" xfId="6315"/>
    <cellStyle name="Euro 6" xfId="250"/>
    <cellStyle name="Euro 6 2" xfId="1065"/>
    <cellStyle name="Euro 6 3" xfId="1066"/>
    <cellStyle name="Euro 6 4" xfId="1067"/>
    <cellStyle name="Euro 60" xfId="6316"/>
    <cellStyle name="Euro 60 2" xfId="6317"/>
    <cellStyle name="Euro 61" xfId="6318"/>
    <cellStyle name="Euro 61 2" xfId="6319"/>
    <cellStyle name="Euro 62" xfId="6320"/>
    <cellStyle name="Euro 62 2" xfId="6321"/>
    <cellStyle name="Euro 63" xfId="6322"/>
    <cellStyle name="Euro 63 2" xfId="6323"/>
    <cellStyle name="Euro 64" xfId="6324"/>
    <cellStyle name="Euro 64 2" xfId="6325"/>
    <cellStyle name="Euro 65" xfId="6326"/>
    <cellStyle name="Euro 65 2" xfId="6327"/>
    <cellStyle name="Euro 66" xfId="6328"/>
    <cellStyle name="Euro 66 2" xfId="6329"/>
    <cellStyle name="Euro 67" xfId="6330"/>
    <cellStyle name="Euro 68" xfId="6331"/>
    <cellStyle name="Euro 69" xfId="6332"/>
    <cellStyle name="Euro 7" xfId="251"/>
    <cellStyle name="Euro 7 2" xfId="1068"/>
    <cellStyle name="Euro 7 3" xfId="1069"/>
    <cellStyle name="Euro 7 4" xfId="1070"/>
    <cellStyle name="Euro 70" xfId="6333"/>
    <cellStyle name="Euro 71" xfId="6334"/>
    <cellStyle name="Euro 8" xfId="252"/>
    <cellStyle name="Euro 8 2" xfId="1071"/>
    <cellStyle name="Euro 8 3" xfId="1072"/>
    <cellStyle name="Euro 8 4" xfId="1073"/>
    <cellStyle name="Euro 9" xfId="253"/>
    <cellStyle name="Euro 9 2" xfId="1074"/>
    <cellStyle name="Euro 9 3" xfId="1075"/>
    <cellStyle name="Euro 9 4" xfId="1076"/>
    <cellStyle name="Euro_~4497012" xfId="667"/>
    <cellStyle name="Explanatory Text" xfId="2519"/>
    <cellStyle name="Explanatory Text 2" xfId="6335"/>
    <cellStyle name="Explanatory Text 2 2" xfId="6336"/>
    <cellStyle name="Explanatory Text 3" xfId="6337"/>
    <cellStyle name="Fecha" xfId="668"/>
    <cellStyle name="Fecha 2" xfId="2126"/>
    <cellStyle name="Fecha 3" xfId="2127"/>
    <cellStyle name="Fijo" xfId="669"/>
    <cellStyle name="Fijo 2" xfId="2128"/>
    <cellStyle name="Fijo 3" xfId="2129"/>
    <cellStyle name="Fixed" xfId="531"/>
    <cellStyle name="Fixed [0]" xfId="532"/>
    <cellStyle name="Fixed [0] 10" xfId="1077"/>
    <cellStyle name="Fixed [0] 10 2" xfId="6338"/>
    <cellStyle name="Fixed [0] 11" xfId="1078"/>
    <cellStyle name="Fixed [0] 11 2" xfId="6339"/>
    <cellStyle name="Fixed [0] 12" xfId="1079"/>
    <cellStyle name="Fixed [0] 12 2" xfId="6340"/>
    <cellStyle name="Fixed [0] 13" xfId="6341"/>
    <cellStyle name="Fixed [0] 13 2" xfId="6342"/>
    <cellStyle name="Fixed [0] 14" xfId="6343"/>
    <cellStyle name="Fixed [0] 14 2" xfId="6344"/>
    <cellStyle name="Fixed [0] 15" xfId="6345"/>
    <cellStyle name="Fixed [0] 15 2" xfId="6346"/>
    <cellStyle name="Fixed [0] 16" xfId="6347"/>
    <cellStyle name="Fixed [0] 16 2" xfId="6348"/>
    <cellStyle name="Fixed [0] 17" xfId="6349"/>
    <cellStyle name="Fixed [0] 17 2" xfId="6350"/>
    <cellStyle name="Fixed [0] 18" xfId="6351"/>
    <cellStyle name="Fixed [0] 18 2" xfId="6352"/>
    <cellStyle name="Fixed [0] 19" xfId="6353"/>
    <cellStyle name="Fixed [0] 19 2" xfId="6354"/>
    <cellStyle name="Fixed [0] 2" xfId="1080"/>
    <cellStyle name="Fixed [0] 2 2" xfId="6355"/>
    <cellStyle name="Fixed [0] 20" xfId="6356"/>
    <cellStyle name="Fixed [0] 20 2" xfId="6357"/>
    <cellStyle name="Fixed [0] 21" xfId="6358"/>
    <cellStyle name="Fixed [0] 21 2" xfId="6359"/>
    <cellStyle name="Fixed [0] 22" xfId="6360"/>
    <cellStyle name="Fixed [0] 22 2" xfId="6361"/>
    <cellStyle name="Fixed [0] 23" xfId="6362"/>
    <cellStyle name="Fixed [0] 23 2" xfId="6363"/>
    <cellStyle name="Fixed [0] 24" xfId="6364"/>
    <cellStyle name="Fixed [0] 24 2" xfId="6365"/>
    <cellStyle name="Fixed [0] 25" xfId="6366"/>
    <cellStyle name="Fixed [0] 25 2" xfId="6367"/>
    <cellStyle name="Fixed [0] 26" xfId="6368"/>
    <cellStyle name="Fixed [0] 26 2" xfId="6369"/>
    <cellStyle name="Fixed [0] 27" xfId="6370"/>
    <cellStyle name="Fixed [0] 27 2" xfId="6371"/>
    <cellStyle name="Fixed [0] 28" xfId="6372"/>
    <cellStyle name="Fixed [0] 28 2" xfId="6373"/>
    <cellStyle name="Fixed [0] 29" xfId="6374"/>
    <cellStyle name="Fixed [0] 29 2" xfId="6375"/>
    <cellStyle name="Fixed [0] 3" xfId="1081"/>
    <cellStyle name="Fixed [0] 3 2" xfId="6376"/>
    <cellStyle name="Fixed [0] 3 3" xfId="6377"/>
    <cellStyle name="Fixed [0] 3 4" xfId="6378"/>
    <cellStyle name="Fixed [0] 3 5" xfId="6379"/>
    <cellStyle name="Fixed [0] 3 6" xfId="6380"/>
    <cellStyle name="Fixed [0] 3 7" xfId="6381"/>
    <cellStyle name="Fixed [0] 3 8" xfId="6382"/>
    <cellStyle name="Fixed [0] 3 9" xfId="6383"/>
    <cellStyle name="Fixed [0] 30" xfId="6384"/>
    <cellStyle name="Fixed [0] 30 2" xfId="6385"/>
    <cellStyle name="Fixed [0] 31" xfId="6386"/>
    <cellStyle name="Fixed [0] 31 2" xfId="6387"/>
    <cellStyle name="Fixed [0] 32" xfId="6388"/>
    <cellStyle name="Fixed [0] 32 2" xfId="6389"/>
    <cellStyle name="Fixed [0] 33" xfId="6390"/>
    <cellStyle name="Fixed [0] 33 2" xfId="6391"/>
    <cellStyle name="Fixed [0] 34" xfId="6392"/>
    <cellStyle name="Fixed [0] 34 2" xfId="6393"/>
    <cellStyle name="Fixed [0] 35" xfId="6394"/>
    <cellStyle name="Fixed [0] 35 2" xfId="6395"/>
    <cellStyle name="Fixed [0] 36" xfId="6396"/>
    <cellStyle name="Fixed [0] 36 2" xfId="6397"/>
    <cellStyle name="Fixed [0] 37" xfId="6398"/>
    <cellStyle name="Fixed [0] 37 2" xfId="6399"/>
    <cellStyle name="Fixed [0] 38" xfId="6400"/>
    <cellStyle name="Fixed [0] 38 2" xfId="6401"/>
    <cellStyle name="Fixed [0] 39" xfId="6402"/>
    <cellStyle name="Fixed [0] 39 2" xfId="6403"/>
    <cellStyle name="Fixed [0] 4" xfId="1082"/>
    <cellStyle name="Fixed [0] 4 2" xfId="6404"/>
    <cellStyle name="Fixed [0] 40" xfId="6405"/>
    <cellStyle name="Fixed [0] 40 2" xfId="6406"/>
    <cellStyle name="Fixed [0] 41" xfId="6407"/>
    <cellStyle name="Fixed [0] 41 2" xfId="6408"/>
    <cellStyle name="Fixed [0] 42" xfId="6409"/>
    <cellStyle name="Fixed [0] 42 2" xfId="6410"/>
    <cellStyle name="Fixed [0] 43" xfId="6411"/>
    <cellStyle name="Fixed [0] 43 2" xfId="6412"/>
    <cellStyle name="Fixed [0] 44" xfId="6413"/>
    <cellStyle name="Fixed [0] 44 2" xfId="6414"/>
    <cellStyle name="Fixed [0] 45" xfId="6415"/>
    <cellStyle name="Fixed [0] 45 2" xfId="6416"/>
    <cellStyle name="Fixed [0] 46" xfId="6417"/>
    <cellStyle name="Fixed [0] 46 2" xfId="6418"/>
    <cellStyle name="Fixed [0] 47" xfId="6419"/>
    <cellStyle name="Fixed [0] 47 2" xfId="6420"/>
    <cellStyle name="Fixed [0] 48" xfId="6421"/>
    <cellStyle name="Fixed [0] 48 2" xfId="6422"/>
    <cellStyle name="Fixed [0] 49" xfId="6423"/>
    <cellStyle name="Fixed [0] 49 2" xfId="6424"/>
    <cellStyle name="Fixed [0] 5" xfId="1083"/>
    <cellStyle name="Fixed [0] 5 2" xfId="6425"/>
    <cellStyle name="Fixed [0] 50" xfId="6426"/>
    <cellStyle name="Fixed [0] 50 2" xfId="6427"/>
    <cellStyle name="Fixed [0] 51" xfId="6428"/>
    <cellStyle name="Fixed [0] 51 2" xfId="6429"/>
    <cellStyle name="Fixed [0] 52" xfId="6430"/>
    <cellStyle name="Fixed [0] 52 2" xfId="6431"/>
    <cellStyle name="Fixed [0] 53" xfId="6432"/>
    <cellStyle name="Fixed [0] 53 2" xfId="6433"/>
    <cellStyle name="Fixed [0] 54" xfId="6434"/>
    <cellStyle name="Fixed [0] 54 2" xfId="6435"/>
    <cellStyle name="Fixed [0] 55" xfId="6436"/>
    <cellStyle name="Fixed [0] 55 2" xfId="6437"/>
    <cellStyle name="Fixed [0] 56" xfId="6438"/>
    <cellStyle name="Fixed [0] 56 2" xfId="6439"/>
    <cellStyle name="Fixed [0] 57" xfId="6440"/>
    <cellStyle name="Fixed [0] 57 2" xfId="6441"/>
    <cellStyle name="Fixed [0] 58" xfId="6442"/>
    <cellStyle name="Fixed [0] 58 2" xfId="6443"/>
    <cellStyle name="Fixed [0] 59" xfId="6444"/>
    <cellStyle name="Fixed [0] 59 2" xfId="6445"/>
    <cellStyle name="Fixed [0] 6" xfId="1084"/>
    <cellStyle name="Fixed [0] 6 2" xfId="6446"/>
    <cellStyle name="Fixed [0] 60" xfId="6447"/>
    <cellStyle name="Fixed [0] 60 2" xfId="6448"/>
    <cellStyle name="Fixed [0] 61" xfId="6449"/>
    <cellStyle name="Fixed [0] 61 2" xfId="6450"/>
    <cellStyle name="Fixed [0] 62" xfId="6451"/>
    <cellStyle name="Fixed [0] 62 2" xfId="6452"/>
    <cellStyle name="Fixed [0] 63" xfId="6453"/>
    <cellStyle name="Fixed [0] 63 2" xfId="6454"/>
    <cellStyle name="Fixed [0] 64" xfId="6455"/>
    <cellStyle name="Fixed [0] 64 2" xfId="6456"/>
    <cellStyle name="Fixed [0] 65" xfId="6457"/>
    <cellStyle name="Fixed [0] 65 2" xfId="6458"/>
    <cellStyle name="Fixed [0] 66" xfId="6459"/>
    <cellStyle name="Fixed [0] 66 2" xfId="6460"/>
    <cellStyle name="Fixed [0] 7" xfId="1085"/>
    <cellStyle name="Fixed [0] 7 2" xfId="6461"/>
    <cellStyle name="Fixed [0] 8" xfId="1086"/>
    <cellStyle name="Fixed [0] 8 2" xfId="6462"/>
    <cellStyle name="Fixed [0] 9" xfId="1087"/>
    <cellStyle name="Fixed [0] 9 2" xfId="6463"/>
    <cellStyle name="Fixed 10" xfId="1088"/>
    <cellStyle name="Fixed 10 2" xfId="6464"/>
    <cellStyle name="Fixed 11" xfId="1089"/>
    <cellStyle name="Fixed 11 2" xfId="6465"/>
    <cellStyle name="Fixed 12" xfId="1090"/>
    <cellStyle name="Fixed 12 2" xfId="6466"/>
    <cellStyle name="Fixed 13" xfId="6467"/>
    <cellStyle name="Fixed 13 2" xfId="6468"/>
    <cellStyle name="Fixed 14" xfId="6469"/>
    <cellStyle name="Fixed 14 2" xfId="6470"/>
    <cellStyle name="Fixed 15" xfId="6471"/>
    <cellStyle name="Fixed 15 2" xfId="6472"/>
    <cellStyle name="Fixed 16" xfId="6473"/>
    <cellStyle name="Fixed 16 2" xfId="6474"/>
    <cellStyle name="Fixed 17" xfId="6475"/>
    <cellStyle name="Fixed 17 2" xfId="6476"/>
    <cellStyle name="Fixed 18" xfId="6477"/>
    <cellStyle name="Fixed 18 2" xfId="6478"/>
    <cellStyle name="Fixed 19" xfId="6479"/>
    <cellStyle name="Fixed 19 2" xfId="6480"/>
    <cellStyle name="Fixed 2" xfId="1091"/>
    <cellStyle name="Fixed 2 2" xfId="6481"/>
    <cellStyle name="Fixed 20" xfId="6482"/>
    <cellStyle name="Fixed 20 2" xfId="6483"/>
    <cellStyle name="Fixed 21" xfId="6484"/>
    <cellStyle name="Fixed 21 2" xfId="6485"/>
    <cellStyle name="Fixed 22" xfId="6486"/>
    <cellStyle name="Fixed 22 2" xfId="6487"/>
    <cellStyle name="Fixed 23" xfId="6488"/>
    <cellStyle name="Fixed 23 2" xfId="6489"/>
    <cellStyle name="Fixed 24" xfId="6490"/>
    <cellStyle name="Fixed 24 2" xfId="6491"/>
    <cellStyle name="Fixed 25" xfId="6492"/>
    <cellStyle name="Fixed 25 2" xfId="6493"/>
    <cellStyle name="Fixed 26" xfId="6494"/>
    <cellStyle name="Fixed 26 2" xfId="6495"/>
    <cellStyle name="Fixed 27" xfId="6496"/>
    <cellStyle name="Fixed 27 2" xfId="6497"/>
    <cellStyle name="Fixed 28" xfId="6498"/>
    <cellStyle name="Fixed 28 2" xfId="6499"/>
    <cellStyle name="Fixed 29" xfId="6500"/>
    <cellStyle name="Fixed 29 2" xfId="6501"/>
    <cellStyle name="Fixed 3" xfId="1092"/>
    <cellStyle name="Fixed 3 2" xfId="6502"/>
    <cellStyle name="Fixed 3 3" xfId="6503"/>
    <cellStyle name="Fixed 3 4" xfId="6504"/>
    <cellStyle name="Fixed 3 5" xfId="6505"/>
    <cellStyle name="Fixed 3 6" xfId="6506"/>
    <cellStyle name="Fixed 3 7" xfId="6507"/>
    <cellStyle name="Fixed 3 8" xfId="6508"/>
    <cellStyle name="Fixed 3 9" xfId="6509"/>
    <cellStyle name="Fixed 30" xfId="6510"/>
    <cellStyle name="Fixed 30 2" xfId="6511"/>
    <cellStyle name="Fixed 31" xfId="6512"/>
    <cellStyle name="Fixed 31 2" xfId="6513"/>
    <cellStyle name="Fixed 32" xfId="6514"/>
    <cellStyle name="Fixed 32 2" xfId="6515"/>
    <cellStyle name="Fixed 33" xfId="6516"/>
    <cellStyle name="Fixed 33 2" xfId="6517"/>
    <cellStyle name="Fixed 34" xfId="6518"/>
    <cellStyle name="Fixed 34 2" xfId="6519"/>
    <cellStyle name="Fixed 35" xfId="6520"/>
    <cellStyle name="Fixed 35 2" xfId="6521"/>
    <cellStyle name="Fixed 36" xfId="6522"/>
    <cellStyle name="Fixed 36 2" xfId="6523"/>
    <cellStyle name="Fixed 37" xfId="6524"/>
    <cellStyle name="Fixed 37 2" xfId="6525"/>
    <cellStyle name="Fixed 38" xfId="6526"/>
    <cellStyle name="Fixed 38 2" xfId="6527"/>
    <cellStyle name="Fixed 39" xfId="6528"/>
    <cellStyle name="Fixed 39 2" xfId="6529"/>
    <cellStyle name="Fixed 4" xfId="1093"/>
    <cellStyle name="Fixed 4 2" xfId="6530"/>
    <cellStyle name="Fixed 40" xfId="6531"/>
    <cellStyle name="Fixed 40 2" xfId="6532"/>
    <cellStyle name="Fixed 41" xfId="6533"/>
    <cellStyle name="Fixed 41 2" xfId="6534"/>
    <cellStyle name="Fixed 42" xfId="6535"/>
    <cellStyle name="Fixed 42 2" xfId="6536"/>
    <cellStyle name="Fixed 43" xfId="6537"/>
    <cellStyle name="Fixed 43 2" xfId="6538"/>
    <cellStyle name="Fixed 44" xfId="6539"/>
    <cellStyle name="Fixed 44 2" xfId="6540"/>
    <cellStyle name="Fixed 45" xfId="6541"/>
    <cellStyle name="Fixed 45 2" xfId="6542"/>
    <cellStyle name="Fixed 46" xfId="6543"/>
    <cellStyle name="Fixed 46 2" xfId="6544"/>
    <cellStyle name="Fixed 47" xfId="6545"/>
    <cellStyle name="Fixed 47 2" xfId="6546"/>
    <cellStyle name="Fixed 48" xfId="6547"/>
    <cellStyle name="Fixed 48 2" xfId="6548"/>
    <cellStyle name="Fixed 49" xfId="6549"/>
    <cellStyle name="Fixed 49 2" xfId="6550"/>
    <cellStyle name="Fixed 5" xfId="1094"/>
    <cellStyle name="Fixed 5 2" xfId="6551"/>
    <cellStyle name="Fixed 50" xfId="6552"/>
    <cellStyle name="Fixed 50 2" xfId="6553"/>
    <cellStyle name="Fixed 51" xfId="6554"/>
    <cellStyle name="Fixed 51 2" xfId="6555"/>
    <cellStyle name="Fixed 52" xfId="6556"/>
    <cellStyle name="Fixed 52 2" xfId="6557"/>
    <cellStyle name="Fixed 53" xfId="6558"/>
    <cellStyle name="Fixed 53 2" xfId="6559"/>
    <cellStyle name="Fixed 54" xfId="6560"/>
    <cellStyle name="Fixed 54 2" xfId="6561"/>
    <cellStyle name="Fixed 55" xfId="6562"/>
    <cellStyle name="Fixed 55 2" xfId="6563"/>
    <cellStyle name="Fixed 56" xfId="6564"/>
    <cellStyle name="Fixed 56 2" xfId="6565"/>
    <cellStyle name="Fixed 57" xfId="6566"/>
    <cellStyle name="Fixed 57 2" xfId="6567"/>
    <cellStyle name="Fixed 58" xfId="6568"/>
    <cellStyle name="Fixed 58 2" xfId="6569"/>
    <cellStyle name="Fixed 59" xfId="6570"/>
    <cellStyle name="Fixed 59 2" xfId="6571"/>
    <cellStyle name="Fixed 6" xfId="1095"/>
    <cellStyle name="Fixed 6 2" xfId="6572"/>
    <cellStyle name="Fixed 60" xfId="6573"/>
    <cellStyle name="Fixed 60 2" xfId="6574"/>
    <cellStyle name="Fixed 61" xfId="6575"/>
    <cellStyle name="Fixed 61 2" xfId="6576"/>
    <cellStyle name="Fixed 62" xfId="6577"/>
    <cellStyle name="Fixed 62 2" xfId="6578"/>
    <cellStyle name="Fixed 63" xfId="6579"/>
    <cellStyle name="Fixed 63 2" xfId="6580"/>
    <cellStyle name="Fixed 64" xfId="6581"/>
    <cellStyle name="Fixed 64 2" xfId="6582"/>
    <cellStyle name="Fixed 65" xfId="6583"/>
    <cellStyle name="Fixed 65 2" xfId="6584"/>
    <cellStyle name="Fixed 66" xfId="6585"/>
    <cellStyle name="Fixed 66 2" xfId="6586"/>
    <cellStyle name="Fixed 7" xfId="1096"/>
    <cellStyle name="Fixed 7 2" xfId="6587"/>
    <cellStyle name="Fixed 8" xfId="1097"/>
    <cellStyle name="Fixed 8 2" xfId="6588"/>
    <cellStyle name="Fixed 9" xfId="1098"/>
    <cellStyle name="Fixed 9 2" xfId="6589"/>
    <cellStyle name="Fixed_dimon" xfId="533"/>
    <cellStyle name="Good" xfId="2520"/>
    <cellStyle name="Good 2" xfId="6590"/>
    <cellStyle name="Good 2 2" xfId="6591"/>
    <cellStyle name="Good 3" xfId="6592"/>
    <cellStyle name="Grey" xfId="534"/>
    <cellStyle name="Grey 10" xfId="1099"/>
    <cellStyle name="Grey 10 2" xfId="6593"/>
    <cellStyle name="Grey 11" xfId="1100"/>
    <cellStyle name="Grey 11 2" xfId="6594"/>
    <cellStyle name="Grey 12" xfId="1101"/>
    <cellStyle name="Grey 12 2" xfId="6595"/>
    <cellStyle name="Grey 13" xfId="6596"/>
    <cellStyle name="Grey 13 2" xfId="6597"/>
    <cellStyle name="Grey 14" xfId="6598"/>
    <cellStyle name="Grey 14 2" xfId="6599"/>
    <cellStyle name="Grey 15" xfId="6600"/>
    <cellStyle name="Grey 15 2" xfId="6601"/>
    <cellStyle name="Grey 16" xfId="6602"/>
    <cellStyle name="Grey 16 2" xfId="6603"/>
    <cellStyle name="Grey 17" xfId="6604"/>
    <cellStyle name="Grey 17 2" xfId="6605"/>
    <cellStyle name="Grey 18" xfId="6606"/>
    <cellStyle name="Grey 18 2" xfId="6607"/>
    <cellStyle name="Grey 19" xfId="6608"/>
    <cellStyle name="Grey 19 2" xfId="6609"/>
    <cellStyle name="Grey 2" xfId="1102"/>
    <cellStyle name="Grey 2 2" xfId="6610"/>
    <cellStyle name="Grey 20" xfId="6611"/>
    <cellStyle name="Grey 20 2" xfId="6612"/>
    <cellStyle name="Grey 21" xfId="6613"/>
    <cellStyle name="Grey 21 2" xfId="6614"/>
    <cellStyle name="Grey 22" xfId="6615"/>
    <cellStyle name="Grey 22 2" xfId="6616"/>
    <cellStyle name="Grey 23" xfId="6617"/>
    <cellStyle name="Grey 23 2" xfId="6618"/>
    <cellStyle name="Grey 24" xfId="6619"/>
    <cellStyle name="Grey 24 2" xfId="6620"/>
    <cellStyle name="Grey 25" xfId="6621"/>
    <cellStyle name="Grey 25 2" xfId="6622"/>
    <cellStyle name="Grey 26" xfId="6623"/>
    <cellStyle name="Grey 26 2" xfId="6624"/>
    <cellStyle name="Grey 27" xfId="6625"/>
    <cellStyle name="Grey 27 2" xfId="6626"/>
    <cellStyle name="Grey 28" xfId="6627"/>
    <cellStyle name="Grey 28 2" xfId="6628"/>
    <cellStyle name="Grey 29" xfId="6629"/>
    <cellStyle name="Grey 29 2" xfId="6630"/>
    <cellStyle name="Grey 3" xfId="1103"/>
    <cellStyle name="Grey 3 2" xfId="6631"/>
    <cellStyle name="Grey 3 3" xfId="6632"/>
    <cellStyle name="Grey 3 4" xfId="6633"/>
    <cellStyle name="Grey 3 5" xfId="6634"/>
    <cellStyle name="Grey 3 6" xfId="6635"/>
    <cellStyle name="Grey 3 7" xfId="6636"/>
    <cellStyle name="Grey 3 8" xfId="6637"/>
    <cellStyle name="Grey 3 9" xfId="6638"/>
    <cellStyle name="Grey 4" xfId="1104"/>
    <cellStyle name="Grey 5" xfId="1105"/>
    <cellStyle name="Grey 6" xfId="1106"/>
    <cellStyle name="Grey 7" xfId="1107"/>
    <cellStyle name="Grey 8" xfId="1108"/>
    <cellStyle name="Grey 9" xfId="1109"/>
    <cellStyle name="hard no" xfId="9961"/>
    <cellStyle name="hardno" xfId="9962"/>
    <cellStyle name="Head" xfId="9963"/>
    <cellStyle name="HEADER" xfId="535"/>
    <cellStyle name="HEADER 10" xfId="1110"/>
    <cellStyle name="HEADER 11" xfId="1111"/>
    <cellStyle name="HEADER 12" xfId="1112"/>
    <cellStyle name="HEADER 2" xfId="1113"/>
    <cellStyle name="HEADER 3" xfId="1114"/>
    <cellStyle name="HEADER 3 2" xfId="6639"/>
    <cellStyle name="HEADER 3 3" xfId="6640"/>
    <cellStyle name="HEADER 3 4" xfId="6641"/>
    <cellStyle name="HEADER 3 5" xfId="6642"/>
    <cellStyle name="HEADER 3 6" xfId="6643"/>
    <cellStyle name="HEADER 3 7" xfId="6644"/>
    <cellStyle name="HEADER 3 8" xfId="6645"/>
    <cellStyle name="HEADER 3 9" xfId="6646"/>
    <cellStyle name="HEADER 4" xfId="1115"/>
    <cellStyle name="HEADER 5" xfId="1116"/>
    <cellStyle name="HEADER 6" xfId="1117"/>
    <cellStyle name="HEADER 7" xfId="1118"/>
    <cellStyle name="HEADER 8" xfId="1119"/>
    <cellStyle name="HEADER 9" xfId="1120"/>
    <cellStyle name="heading" xfId="9964"/>
    <cellStyle name="Heading 1" xfId="1956"/>
    <cellStyle name="Heading 1 2" xfId="6647"/>
    <cellStyle name="Heading 2" xfId="1957"/>
    <cellStyle name="Heading 2 2" xfId="6648"/>
    <cellStyle name="Heading 3" xfId="2521"/>
    <cellStyle name="Heading 3 2" xfId="6649"/>
    <cellStyle name="Heading 4" xfId="2522"/>
    <cellStyle name="Heading 4 2" xfId="6650"/>
    <cellStyle name="Heading 4 3" xfId="6651"/>
    <cellStyle name="Heading1" xfId="536"/>
    <cellStyle name="Heading1 10" xfId="1121"/>
    <cellStyle name="Heading1 11" xfId="1122"/>
    <cellStyle name="Heading1 12" xfId="1123"/>
    <cellStyle name="Heading1 2" xfId="1124"/>
    <cellStyle name="Heading1 3" xfId="1125"/>
    <cellStyle name="Heading1 3 2" xfId="6652"/>
    <cellStyle name="Heading1 3 3" xfId="6653"/>
    <cellStyle name="Heading1 3 4" xfId="6654"/>
    <cellStyle name="Heading1 3 5" xfId="6655"/>
    <cellStyle name="Heading1 3 6" xfId="6656"/>
    <cellStyle name="Heading1 3 7" xfId="6657"/>
    <cellStyle name="Heading1 3 8" xfId="6658"/>
    <cellStyle name="Heading1 3 9" xfId="6659"/>
    <cellStyle name="Heading1 4" xfId="1126"/>
    <cellStyle name="Heading1 5" xfId="1127"/>
    <cellStyle name="Heading1 6" xfId="1128"/>
    <cellStyle name="Heading1 7" xfId="1129"/>
    <cellStyle name="Heading1 8" xfId="1130"/>
    <cellStyle name="Heading1 9" xfId="1131"/>
    <cellStyle name="Heading2" xfId="537"/>
    <cellStyle name="Heading2 10" xfId="1132"/>
    <cellStyle name="Heading2 11" xfId="1133"/>
    <cellStyle name="Heading2 12" xfId="1134"/>
    <cellStyle name="Heading2 2" xfId="1135"/>
    <cellStyle name="Heading2 3" xfId="1136"/>
    <cellStyle name="Heading2 3 2" xfId="6660"/>
    <cellStyle name="Heading2 3 3" xfId="6661"/>
    <cellStyle name="Heading2 3 4" xfId="6662"/>
    <cellStyle name="Heading2 3 5" xfId="6663"/>
    <cellStyle name="Heading2 3 6" xfId="6664"/>
    <cellStyle name="Heading2 3 7" xfId="6665"/>
    <cellStyle name="Heading2 3 8" xfId="6666"/>
    <cellStyle name="Heading2 3 9" xfId="6667"/>
    <cellStyle name="Heading2 4" xfId="1137"/>
    <cellStyle name="Heading2 5" xfId="1138"/>
    <cellStyle name="Heading2 6" xfId="1139"/>
    <cellStyle name="Heading2 7" xfId="1140"/>
    <cellStyle name="Heading2 8" xfId="1141"/>
    <cellStyle name="Heading2 9" xfId="1142"/>
    <cellStyle name="HeadingS" xfId="9965"/>
    <cellStyle name="HIGHLIGHT" xfId="538"/>
    <cellStyle name="HIGHLIGHT 10" xfId="1143"/>
    <cellStyle name="HIGHLIGHT 11" xfId="1144"/>
    <cellStyle name="HIGHLIGHT 12" xfId="1145"/>
    <cellStyle name="HIGHLIGHT 2" xfId="1146"/>
    <cellStyle name="HIGHLIGHT 3" xfId="1147"/>
    <cellStyle name="HIGHLIGHT 3 2" xfId="6668"/>
    <cellStyle name="HIGHLIGHT 3 3" xfId="6669"/>
    <cellStyle name="HIGHLIGHT 3 4" xfId="6670"/>
    <cellStyle name="HIGHLIGHT 3 5" xfId="6671"/>
    <cellStyle name="HIGHLIGHT 3 6" xfId="6672"/>
    <cellStyle name="HIGHLIGHT 3 7" xfId="6673"/>
    <cellStyle name="HIGHLIGHT 3 8" xfId="6674"/>
    <cellStyle name="HIGHLIGHT 3 9" xfId="6675"/>
    <cellStyle name="HIGHLIGHT 4" xfId="1148"/>
    <cellStyle name="HIGHLIGHT 5" xfId="1149"/>
    <cellStyle name="HIGHLIGHT 6" xfId="1150"/>
    <cellStyle name="HIGHLIGHT 7" xfId="1151"/>
    <cellStyle name="HIGHLIGHT 8" xfId="1152"/>
    <cellStyle name="HIGHLIGHT 9" xfId="1153"/>
    <cellStyle name="highlight II" xfId="9966"/>
    <cellStyle name="highlight III" xfId="9967"/>
    <cellStyle name="highlight_Estrategia y Desarrollo - ago 2007" xfId="9968"/>
    <cellStyle name="Hipervínculo" xfId="1" builtinId="8"/>
    <cellStyle name="Hipervínculo 2" xfId="9969"/>
    <cellStyle name="Incorrecto 10" xfId="2130"/>
    <cellStyle name="Incorrecto 11" xfId="2131"/>
    <cellStyle name="Incorrecto 12" xfId="2696"/>
    <cellStyle name="Incorrecto 2" xfId="254"/>
    <cellStyle name="Incorrecto 2 10" xfId="2523"/>
    <cellStyle name="Incorrecto 2 2" xfId="2524"/>
    <cellStyle name="Incorrecto 2 3" xfId="2525"/>
    <cellStyle name="Incorrecto 2 4" xfId="2526"/>
    <cellStyle name="Incorrecto 2 5" xfId="2527"/>
    <cellStyle name="Incorrecto 2 6" xfId="2528"/>
    <cellStyle name="Incorrecto 2 7" xfId="2529"/>
    <cellStyle name="Incorrecto 2 8" xfId="2530"/>
    <cellStyle name="Incorrecto 2 9" xfId="2531"/>
    <cellStyle name="Incorrecto 3" xfId="255"/>
    <cellStyle name="Incorrecto 4" xfId="256"/>
    <cellStyle name="Incorrecto 5" xfId="257"/>
    <cellStyle name="Incorrecto 6" xfId="258"/>
    <cellStyle name="Incorrecto 7" xfId="259"/>
    <cellStyle name="Incorrecto 8" xfId="260"/>
    <cellStyle name="Incorrecto 9" xfId="261"/>
    <cellStyle name="Input" xfId="2532"/>
    <cellStyle name="Input [yellow]" xfId="539"/>
    <cellStyle name="Input [yellow] 10" xfId="1154"/>
    <cellStyle name="Input [yellow] 11" xfId="1155"/>
    <cellStyle name="Input [yellow] 12" xfId="1156"/>
    <cellStyle name="Input [yellow] 2" xfId="1157"/>
    <cellStyle name="Input [yellow] 3" xfId="1158"/>
    <cellStyle name="Input [yellow] 3 2" xfId="6676"/>
    <cellStyle name="Input [yellow] 3 3" xfId="6677"/>
    <cellStyle name="Input [yellow] 3 4" xfId="6678"/>
    <cellStyle name="Input [yellow] 3 5" xfId="6679"/>
    <cellStyle name="Input [yellow] 3 6" xfId="6680"/>
    <cellStyle name="Input [yellow] 3 7" xfId="6681"/>
    <cellStyle name="Input [yellow] 3 8" xfId="6682"/>
    <cellStyle name="Input [yellow] 3 9" xfId="6683"/>
    <cellStyle name="Input [yellow] 4" xfId="1159"/>
    <cellStyle name="Input [yellow] 5" xfId="1160"/>
    <cellStyle name="Input [yellow] 6" xfId="1161"/>
    <cellStyle name="Input [yellow] 7" xfId="1162"/>
    <cellStyle name="Input [yellow] 8" xfId="1163"/>
    <cellStyle name="Input [yellow] 9" xfId="1164"/>
    <cellStyle name="Input 2" xfId="6684"/>
    <cellStyle name="Input 2 2" xfId="8767"/>
    <cellStyle name="Input 2 2 2" xfId="11315"/>
    <cellStyle name="Input 2 2 3" xfId="10492"/>
    <cellStyle name="Input 2 3" xfId="10870"/>
    <cellStyle name="Input 2 4" xfId="10069"/>
    <cellStyle name="Input 3" xfId="6685"/>
    <cellStyle name="Input 3 2" xfId="8768"/>
    <cellStyle name="Input 3 2 2" xfId="11316"/>
    <cellStyle name="Input 3 2 3" xfId="10211"/>
    <cellStyle name="Input 3 3" xfId="10871"/>
    <cellStyle name="Input 3 4" xfId="10865"/>
    <cellStyle name="Input 4" xfId="8657"/>
    <cellStyle name="Input 4 2" xfId="11242"/>
    <cellStyle name="Input 4 3" xfId="10553"/>
    <cellStyle name="Input 5" xfId="10420"/>
    <cellStyle name="Input 6" xfId="10892"/>
    <cellStyle name="Input Currency" xfId="540"/>
    <cellStyle name="Input Currency 10" xfId="1165"/>
    <cellStyle name="Input Currency 11" xfId="1166"/>
    <cellStyle name="Input Currency 12" xfId="1167"/>
    <cellStyle name="Input Currency 2" xfId="1168"/>
    <cellStyle name="Input Currency 3" xfId="1169"/>
    <cellStyle name="Input Currency 3 2" xfId="6686"/>
    <cellStyle name="Input Currency 3 3" xfId="6687"/>
    <cellStyle name="Input Currency 3 4" xfId="6688"/>
    <cellStyle name="Input Currency 3 5" xfId="6689"/>
    <cellStyle name="Input Currency 3 6" xfId="6690"/>
    <cellStyle name="Input Currency 3 7" xfId="6691"/>
    <cellStyle name="Input Currency 3 8" xfId="6692"/>
    <cellStyle name="Input Currency 3 9" xfId="6693"/>
    <cellStyle name="Input Currency 4" xfId="1170"/>
    <cellStyle name="Input Currency 5" xfId="1171"/>
    <cellStyle name="Input Currency 6" xfId="1172"/>
    <cellStyle name="Input Currency 7" xfId="1173"/>
    <cellStyle name="Input Currency 8" xfId="1174"/>
    <cellStyle name="Input Currency 9" xfId="1175"/>
    <cellStyle name="Input Date" xfId="541"/>
    <cellStyle name="Input Date 10" xfId="1176"/>
    <cellStyle name="Input Date 11" xfId="1177"/>
    <cellStyle name="Input Date 12" xfId="1178"/>
    <cellStyle name="Input Date 2" xfId="1179"/>
    <cellStyle name="Input Date 3" xfId="1180"/>
    <cellStyle name="Input Date 3 2" xfId="6694"/>
    <cellStyle name="Input Date 3 3" xfId="6695"/>
    <cellStyle name="Input Date 3 4" xfId="6696"/>
    <cellStyle name="Input Date 3 5" xfId="6697"/>
    <cellStyle name="Input Date 3 6" xfId="6698"/>
    <cellStyle name="Input Date 3 7" xfId="6699"/>
    <cellStyle name="Input Date 3 8" xfId="6700"/>
    <cellStyle name="Input Date 3 9" xfId="6701"/>
    <cellStyle name="Input Date 4" xfId="1181"/>
    <cellStyle name="Input Date 5" xfId="1182"/>
    <cellStyle name="Input Date 6" xfId="1183"/>
    <cellStyle name="Input Date 7" xfId="1184"/>
    <cellStyle name="Input Date 8" xfId="1185"/>
    <cellStyle name="Input Date 9" xfId="1186"/>
    <cellStyle name="Input Fixed [0]" xfId="542"/>
    <cellStyle name="Input Fixed [0] 10" xfId="1187"/>
    <cellStyle name="Input Fixed [0] 11" xfId="1188"/>
    <cellStyle name="Input Fixed [0] 12" xfId="1189"/>
    <cellStyle name="Input Fixed [0] 2" xfId="1190"/>
    <cellStyle name="Input Fixed [0] 3" xfId="1191"/>
    <cellStyle name="Input Fixed [0] 3 2" xfId="6702"/>
    <cellStyle name="Input Fixed [0] 3 3" xfId="6703"/>
    <cellStyle name="Input Fixed [0] 3 4" xfId="6704"/>
    <cellStyle name="Input Fixed [0] 3 5" xfId="6705"/>
    <cellStyle name="Input Fixed [0] 3 6" xfId="6706"/>
    <cellStyle name="Input Fixed [0] 3 7" xfId="6707"/>
    <cellStyle name="Input Fixed [0] 3 8" xfId="6708"/>
    <cellStyle name="Input Fixed [0] 3 9" xfId="6709"/>
    <cellStyle name="Input Fixed [0] 4" xfId="1192"/>
    <cellStyle name="Input Fixed [0] 5" xfId="1193"/>
    <cellStyle name="Input Fixed [0] 6" xfId="1194"/>
    <cellStyle name="Input Fixed [0] 7" xfId="1195"/>
    <cellStyle name="Input Fixed [0] 8" xfId="1196"/>
    <cellStyle name="Input Fixed [0] 9" xfId="1197"/>
    <cellStyle name="Input Normal" xfId="543"/>
    <cellStyle name="Input Normal 10" xfId="1198"/>
    <cellStyle name="Input Normal 11" xfId="1199"/>
    <cellStyle name="Input Normal 12" xfId="1200"/>
    <cellStyle name="Input Normal 2" xfId="1201"/>
    <cellStyle name="Input Normal 3" xfId="1202"/>
    <cellStyle name="Input Normal 3 2" xfId="6710"/>
    <cellStyle name="Input Normal 3 3" xfId="6711"/>
    <cellStyle name="Input Normal 3 4" xfId="6712"/>
    <cellStyle name="Input Normal 3 5" xfId="6713"/>
    <cellStyle name="Input Normal 3 6" xfId="6714"/>
    <cellStyle name="Input Normal 3 7" xfId="6715"/>
    <cellStyle name="Input Normal 3 8" xfId="6716"/>
    <cellStyle name="Input Normal 3 9" xfId="6717"/>
    <cellStyle name="Input Normal 4" xfId="1203"/>
    <cellStyle name="Input Normal 5" xfId="1204"/>
    <cellStyle name="Input Normal 6" xfId="1205"/>
    <cellStyle name="Input Normal 7" xfId="1206"/>
    <cellStyle name="Input Normal 8" xfId="1207"/>
    <cellStyle name="Input Normal 9" xfId="1208"/>
    <cellStyle name="Input Percent" xfId="544"/>
    <cellStyle name="Input Percent [2]" xfId="545"/>
    <cellStyle name="Input Percent [2] 10" xfId="1209"/>
    <cellStyle name="Input Percent [2] 11" xfId="1210"/>
    <cellStyle name="Input Percent [2] 12" xfId="1211"/>
    <cellStyle name="Input Percent [2] 2" xfId="1212"/>
    <cellStyle name="Input Percent [2] 3" xfId="1213"/>
    <cellStyle name="Input Percent [2] 3 2" xfId="6718"/>
    <cellStyle name="Input Percent [2] 3 3" xfId="6719"/>
    <cellStyle name="Input Percent [2] 3 4" xfId="6720"/>
    <cellStyle name="Input Percent [2] 3 5" xfId="6721"/>
    <cellStyle name="Input Percent [2] 3 6" xfId="6722"/>
    <cellStyle name="Input Percent [2] 3 7" xfId="6723"/>
    <cellStyle name="Input Percent [2] 3 8" xfId="6724"/>
    <cellStyle name="Input Percent [2] 3 9" xfId="6725"/>
    <cellStyle name="Input Percent [2] 4" xfId="1214"/>
    <cellStyle name="Input Percent [2] 5" xfId="1215"/>
    <cellStyle name="Input Percent [2] 6" xfId="1216"/>
    <cellStyle name="Input Percent [2] 7" xfId="1217"/>
    <cellStyle name="Input Percent [2] 8" xfId="1218"/>
    <cellStyle name="Input Percent [2] 9" xfId="1219"/>
    <cellStyle name="Input Percent 10" xfId="1220"/>
    <cellStyle name="Input Percent 11" xfId="1221"/>
    <cellStyle name="Input Percent 12" xfId="1222"/>
    <cellStyle name="Input Percent 2" xfId="1223"/>
    <cellStyle name="Input Percent 3" xfId="1224"/>
    <cellStyle name="Input Percent 3 2" xfId="6726"/>
    <cellStyle name="Input Percent 3 3" xfId="6727"/>
    <cellStyle name="Input Percent 3 4" xfId="6728"/>
    <cellStyle name="Input Percent 3 5" xfId="6729"/>
    <cellStyle name="Input Percent 3 6" xfId="6730"/>
    <cellStyle name="Input Percent 3 7" xfId="6731"/>
    <cellStyle name="Input Percent 3 8" xfId="6732"/>
    <cellStyle name="Input Percent 3 9" xfId="6733"/>
    <cellStyle name="Input Percent 4" xfId="1225"/>
    <cellStyle name="Input Percent 5" xfId="1226"/>
    <cellStyle name="Input Percent 6" xfId="1227"/>
    <cellStyle name="Input Percent 7" xfId="1228"/>
    <cellStyle name="Input Percent 8" xfId="1229"/>
    <cellStyle name="Input Percent 9" xfId="1230"/>
    <cellStyle name="Input Percent_Prop_SVC - Sailing_12jul01-Tarifa Cogeração" xfId="546"/>
    <cellStyle name="Input Titles" xfId="547"/>
    <cellStyle name="Input Titles 10" xfId="1231"/>
    <cellStyle name="Input Titles 11" xfId="1232"/>
    <cellStyle name="Input Titles 12" xfId="1233"/>
    <cellStyle name="Input Titles 2" xfId="1234"/>
    <cellStyle name="Input Titles 3" xfId="1235"/>
    <cellStyle name="Input Titles 3 2" xfId="6734"/>
    <cellStyle name="Input Titles 3 3" xfId="6735"/>
    <cellStyle name="Input Titles 3 4" xfId="6736"/>
    <cellStyle name="Input Titles 3 5" xfId="6737"/>
    <cellStyle name="Input Titles 3 6" xfId="6738"/>
    <cellStyle name="Input Titles 3 7" xfId="6739"/>
    <cellStyle name="Input Titles 3 8" xfId="6740"/>
    <cellStyle name="Input Titles 3 9" xfId="6741"/>
    <cellStyle name="Input Titles 4" xfId="1236"/>
    <cellStyle name="Input Titles 5" xfId="1237"/>
    <cellStyle name="Input Titles 6" xfId="1238"/>
    <cellStyle name="Input Titles 7" xfId="1239"/>
    <cellStyle name="Input Titles 8" xfId="1240"/>
    <cellStyle name="Input Titles 9" xfId="1241"/>
    <cellStyle name="Input, 0 dec" xfId="9970"/>
    <cellStyle name="Input, 1 dec" xfId="9971"/>
    <cellStyle name="Input, 2 dec" xfId="9972"/>
    <cellStyle name="Input_Plantilla moldavia 2010-2014 (2)" xfId="2533"/>
    <cellStyle name="InputGen" xfId="9973"/>
    <cellStyle name="Integer" xfId="9974"/>
    <cellStyle name="Item" xfId="9975"/>
    <cellStyle name="ItemTypeClass" xfId="9976"/>
    <cellStyle name="ItemTypeClass 2" xfId="11375"/>
    <cellStyle name="Km" xfId="9977"/>
    <cellStyle name="Linked Cell" xfId="2534"/>
    <cellStyle name="Linked Cell 2" xfId="6742"/>
    <cellStyle name="Linked Cell 3" xfId="6743"/>
    <cellStyle name="Margin" xfId="9978"/>
    <cellStyle name="Marian" xfId="659"/>
    <cellStyle name="Migliaia (0)_Civile_26.10.2001" xfId="548"/>
    <cellStyle name="Migliaia 2 2" xfId="1958"/>
    <cellStyle name="Migliaia 2 3" xfId="1959"/>
    <cellStyle name="Migliaia 2 4" xfId="1960"/>
    <cellStyle name="Migliaia 2 5" xfId="1961"/>
    <cellStyle name="Millares" xfId="3" builtinId="3"/>
    <cellStyle name="Millares [0] 2" xfId="6744"/>
    <cellStyle name="Millares 2" xfId="262"/>
    <cellStyle name="Millares 2 2" xfId="1242"/>
    <cellStyle name="Millares 2 3" xfId="1243"/>
    <cellStyle name="Millares 2 4" xfId="1244"/>
    <cellStyle name="Millares 2 5" xfId="2535"/>
    <cellStyle name="Millares 2 5 2" xfId="8658"/>
    <cellStyle name="Millares 2 6" xfId="2536"/>
    <cellStyle name="Millares 2 6 2" xfId="8659"/>
    <cellStyle name="Millares 2 7" xfId="2537"/>
    <cellStyle name="Millares 2 7 2" xfId="8660"/>
    <cellStyle name="Millares 3" xfId="740"/>
    <cellStyle name="Millares 4" xfId="741"/>
    <cellStyle name="Millares 5" xfId="9979"/>
    <cellStyle name="Millares 6" xfId="10058"/>
    <cellStyle name="Millares 7" xfId="9933"/>
    <cellStyle name="Millares 8" xfId="11373"/>
    <cellStyle name="Millares 9" xfId="11416"/>
    <cellStyle name="Milliers [0]_laroux" xfId="9980"/>
    <cellStyle name="Milliers_laroux" xfId="9981"/>
    <cellStyle name="Moeda [0]_02 Informe de Resultados CEG Fev 2003" xfId="549"/>
    <cellStyle name="Moeda_02 Informe de Resultados CEG Fev 2003" xfId="550"/>
    <cellStyle name="Moneda 2" xfId="2538"/>
    <cellStyle name="Moneda 2 2" xfId="2539"/>
    <cellStyle name="Moneda 2 3" xfId="2540"/>
    <cellStyle name="Moneda 2 4" xfId="2541"/>
    <cellStyle name="Moneda 2 5" xfId="2542"/>
    <cellStyle name="Moneda 2 6" xfId="2543"/>
    <cellStyle name="Moneda 2 7" xfId="2544"/>
    <cellStyle name="Moneda 2_Copy of Relación de Vacantes a 31 de Diciembre (2)" xfId="2545"/>
    <cellStyle name="Moneda 3" xfId="2546"/>
    <cellStyle name="Moneda 3 2" xfId="8661"/>
    <cellStyle name="Moneda 4" xfId="2547"/>
    <cellStyle name="Moneda 4 2" xfId="8662"/>
    <cellStyle name="Moneda 5" xfId="2548"/>
    <cellStyle name="Moneda 5 2" xfId="8663"/>
    <cellStyle name="Moneda 6" xfId="2549"/>
    <cellStyle name="Moneda 6 2" xfId="8664"/>
    <cellStyle name="Moneda 7" xfId="2550"/>
    <cellStyle name="Moneda 7 2" xfId="8665"/>
    <cellStyle name="Monétaire [0]_laroux" xfId="9982"/>
    <cellStyle name="Monétaire_laroux" xfId="9983"/>
    <cellStyle name="Monetario" xfId="670"/>
    <cellStyle name="Monetario 2" xfId="2132"/>
    <cellStyle name="Monetario 3" xfId="2133"/>
    <cellStyle name="Monetario0" xfId="671"/>
    <cellStyle name="Monetario0 2" xfId="2134"/>
    <cellStyle name="Monetario0 3" xfId="2135"/>
    <cellStyle name="Multiple [0]" xfId="9984"/>
    <cellStyle name="Multiple [1]" xfId="9985"/>
    <cellStyle name="Multiple [2]" xfId="9986"/>
    <cellStyle name="Multiple [3]" xfId="9987"/>
    <cellStyle name="Multiple, 1 dec" xfId="9988"/>
    <cellStyle name="Multiple, 2 dec" xfId="9989"/>
    <cellStyle name="NA is zero" xfId="551"/>
    <cellStyle name="NA is zero 10" xfId="1245"/>
    <cellStyle name="NA is zero 11" xfId="1246"/>
    <cellStyle name="NA is zero 12" xfId="1247"/>
    <cellStyle name="NA is zero 2" xfId="1248"/>
    <cellStyle name="NA is zero 3" xfId="1249"/>
    <cellStyle name="NA is zero 3 2" xfId="6745"/>
    <cellStyle name="NA is zero 3 3" xfId="6746"/>
    <cellStyle name="NA is zero 3 4" xfId="6747"/>
    <cellStyle name="NA is zero 3 5" xfId="6748"/>
    <cellStyle name="NA is zero 3 6" xfId="6749"/>
    <cellStyle name="NA is zero 3 7" xfId="6750"/>
    <cellStyle name="NA is zero 3 8" xfId="6751"/>
    <cellStyle name="NA is zero 3 9" xfId="6752"/>
    <cellStyle name="NA is zero 4" xfId="1250"/>
    <cellStyle name="NA is zero 5" xfId="1251"/>
    <cellStyle name="NA is zero 6" xfId="1252"/>
    <cellStyle name="NA is zero 7" xfId="1253"/>
    <cellStyle name="NA is zero 8" xfId="1254"/>
    <cellStyle name="NA is zero 9" xfId="1255"/>
    <cellStyle name="Neutral 10" xfId="2136"/>
    <cellStyle name="Neutral 11" xfId="2137"/>
    <cellStyle name="Neutral 12" xfId="2709"/>
    <cellStyle name="Neutral 2" xfId="263"/>
    <cellStyle name="Neutral 2 10" xfId="2551"/>
    <cellStyle name="Neutral 2 2" xfId="2552"/>
    <cellStyle name="Neutral 2 3" xfId="2553"/>
    <cellStyle name="Neutral 2 4" xfId="2554"/>
    <cellStyle name="Neutral 2 5" xfId="2555"/>
    <cellStyle name="Neutral 2 6" xfId="2556"/>
    <cellStyle name="Neutral 2 7" xfId="2557"/>
    <cellStyle name="Neutral 2 8" xfId="2558"/>
    <cellStyle name="Neutral 2 9" xfId="2559"/>
    <cellStyle name="Neutral 3" xfId="264"/>
    <cellStyle name="Neutral 4" xfId="265"/>
    <cellStyle name="Neutral 5" xfId="266"/>
    <cellStyle name="Neutral 6" xfId="267"/>
    <cellStyle name="Neutral 7" xfId="268"/>
    <cellStyle name="Neutral 8" xfId="269"/>
    <cellStyle name="Neutral 9" xfId="270"/>
    <cellStyle name="no dec" xfId="552"/>
    <cellStyle name="no dec 10" xfId="1256"/>
    <cellStyle name="no dec 11" xfId="1257"/>
    <cellStyle name="no dec 12" xfId="1258"/>
    <cellStyle name="no dec 2" xfId="1259"/>
    <cellStyle name="no dec 3" xfId="1260"/>
    <cellStyle name="no dec 3 2" xfId="6753"/>
    <cellStyle name="no dec 3 3" xfId="6754"/>
    <cellStyle name="no dec 3 4" xfId="6755"/>
    <cellStyle name="no dec 3 5" xfId="6756"/>
    <cellStyle name="no dec 3 6" xfId="6757"/>
    <cellStyle name="no dec 3 7" xfId="6758"/>
    <cellStyle name="no dec 3 8" xfId="6759"/>
    <cellStyle name="no dec 3 9" xfId="6760"/>
    <cellStyle name="no dec 4" xfId="1261"/>
    <cellStyle name="no dec 5" xfId="1262"/>
    <cellStyle name="no dec 6" xfId="1263"/>
    <cellStyle name="no dec 7" xfId="1264"/>
    <cellStyle name="no dec 8" xfId="1265"/>
    <cellStyle name="no dec 9" xfId="1266"/>
    <cellStyle name="No zero [1]" xfId="9990"/>
    <cellStyle name="No-definido" xfId="271"/>
    <cellStyle name="No-definido 2" xfId="1267"/>
    <cellStyle name="No-definido 3" xfId="1268"/>
    <cellStyle name="No-definido 4" xfId="1269"/>
    <cellStyle name="Non_Input_Cell_Figures" xfId="9991"/>
    <cellStyle name="Normal" xfId="0" builtinId="0"/>
    <cellStyle name="Normal - Modelo1" xfId="9992"/>
    <cellStyle name="Normal - Modelo2" xfId="9993"/>
    <cellStyle name="Normal - Modelo3" xfId="9994"/>
    <cellStyle name="Normal - Modelo4" xfId="9995"/>
    <cellStyle name="Normal - Modelo5" xfId="9996"/>
    <cellStyle name="Normal - Modelo6" xfId="9997"/>
    <cellStyle name="Normal - Modelo7" xfId="9998"/>
    <cellStyle name="Normal - Modelo8" xfId="9999"/>
    <cellStyle name="Normal - Style1" xfId="553"/>
    <cellStyle name="Normal - Style1 10" xfId="1270"/>
    <cellStyle name="Normal - Style1 11" xfId="1271"/>
    <cellStyle name="Normal - Style1 12" xfId="1272"/>
    <cellStyle name="Normal - Style1 2" xfId="733"/>
    <cellStyle name="Normal - Style1 2 2" xfId="2780"/>
    <cellStyle name="Normal - Style1 2 3" xfId="8332"/>
    <cellStyle name="Normal - Style1 3" xfId="752"/>
    <cellStyle name="Normal - Style1 3 2" xfId="6761"/>
    <cellStyle name="Normal - Style1 3 3" xfId="6762"/>
    <cellStyle name="Normal - Style1 3 4" xfId="6763"/>
    <cellStyle name="Normal - Style1 3 5" xfId="6764"/>
    <cellStyle name="Normal - Style1 3 6" xfId="6765"/>
    <cellStyle name="Normal - Style1 3 7" xfId="6766"/>
    <cellStyle name="Normal - Style1 3 8" xfId="6767"/>
    <cellStyle name="Normal - Style1 3 9" xfId="6768"/>
    <cellStyle name="Normal - Style1 4" xfId="757"/>
    <cellStyle name="Normal - Style1 4 3" xfId="8333"/>
    <cellStyle name="Normal - Style1 5" xfId="1273"/>
    <cellStyle name="Normal - Style1 6" xfId="1274"/>
    <cellStyle name="Normal - Style1 7" xfId="1275"/>
    <cellStyle name="Normal - Style1 8" xfId="1276"/>
    <cellStyle name="Normal - Style1 9" xfId="1277"/>
    <cellStyle name="Normal - Style2" xfId="672"/>
    <cellStyle name="Normal - Style3" xfId="673"/>
    <cellStyle name="Normal - Style4" xfId="674"/>
    <cellStyle name="Normal - Style5" xfId="675"/>
    <cellStyle name="Normal (2)" xfId="10000"/>
    <cellStyle name="Normal [0]" xfId="554"/>
    <cellStyle name="Normal [0] 10" xfId="1278"/>
    <cellStyle name="Normal [0] 11" xfId="1279"/>
    <cellStyle name="Normal [0] 12" xfId="1280"/>
    <cellStyle name="Normal [0] 2" xfId="1281"/>
    <cellStyle name="Normal [0] 3" xfId="1282"/>
    <cellStyle name="Normal [0] 3 2" xfId="6769"/>
    <cellStyle name="Normal [0] 3 3" xfId="6770"/>
    <cellStyle name="Normal [0] 3 4" xfId="6771"/>
    <cellStyle name="Normal [0] 3 5" xfId="6772"/>
    <cellStyle name="Normal [0] 3 6" xfId="6773"/>
    <cellStyle name="Normal [0] 3 7" xfId="6774"/>
    <cellStyle name="Normal [0] 3 8" xfId="6775"/>
    <cellStyle name="Normal [0] 3 9" xfId="6776"/>
    <cellStyle name="Normal [0] 4" xfId="1283"/>
    <cellStyle name="Normal [0] 5" xfId="1284"/>
    <cellStyle name="Normal [0] 6" xfId="1285"/>
    <cellStyle name="Normal [0] 7" xfId="1286"/>
    <cellStyle name="Normal [0] 8" xfId="1287"/>
    <cellStyle name="Normal [0] 9" xfId="1288"/>
    <cellStyle name="Normal [1]" xfId="555"/>
    <cellStyle name="Normal [1] 10" xfId="1289"/>
    <cellStyle name="Normal [1] 11" xfId="1290"/>
    <cellStyle name="Normal [1] 12" xfId="1291"/>
    <cellStyle name="Normal [1] 2" xfId="1292"/>
    <cellStyle name="Normal [1] 3" xfId="1293"/>
    <cellStyle name="Normal [1] 3 2" xfId="6777"/>
    <cellStyle name="Normal [1] 3 3" xfId="6778"/>
    <cellStyle name="Normal [1] 3 4" xfId="6779"/>
    <cellStyle name="Normal [1] 3 5" xfId="6780"/>
    <cellStyle name="Normal [1] 3 6" xfId="6781"/>
    <cellStyle name="Normal [1] 3 7" xfId="6782"/>
    <cellStyle name="Normal [1] 3 8" xfId="6783"/>
    <cellStyle name="Normal [1] 3 9" xfId="6784"/>
    <cellStyle name="Normal [1] 4" xfId="1294"/>
    <cellStyle name="Normal [1] 5" xfId="1295"/>
    <cellStyle name="Normal [1] 6" xfId="1296"/>
    <cellStyle name="Normal [1] 7" xfId="1297"/>
    <cellStyle name="Normal [1] 8" xfId="1298"/>
    <cellStyle name="Normal [1] 9" xfId="1299"/>
    <cellStyle name="Normal [2]" xfId="556"/>
    <cellStyle name="Normal [2] 10" xfId="1300"/>
    <cellStyle name="Normal [2] 11" xfId="1301"/>
    <cellStyle name="Normal [2] 12" xfId="1302"/>
    <cellStyle name="Normal [2] 2" xfId="1303"/>
    <cellStyle name="Normal [2] 3" xfId="1304"/>
    <cellStyle name="Normal [2] 3 2" xfId="6785"/>
    <cellStyle name="Normal [2] 3 3" xfId="6786"/>
    <cellStyle name="Normal [2] 3 4" xfId="6787"/>
    <cellStyle name="Normal [2] 3 5" xfId="6788"/>
    <cellStyle name="Normal [2] 3 6" xfId="6789"/>
    <cellStyle name="Normal [2] 3 7" xfId="6790"/>
    <cellStyle name="Normal [2] 3 8" xfId="6791"/>
    <cellStyle name="Normal [2] 3 9" xfId="6792"/>
    <cellStyle name="Normal [2] 4" xfId="1305"/>
    <cellStyle name="Normal [2] 5" xfId="1306"/>
    <cellStyle name="Normal [2] 6" xfId="1307"/>
    <cellStyle name="Normal [2] 7" xfId="1308"/>
    <cellStyle name="Normal [2] 8" xfId="1309"/>
    <cellStyle name="Normal [2] 9" xfId="1310"/>
    <cellStyle name="Normal [3]" xfId="557"/>
    <cellStyle name="Normal [3] 10" xfId="1311"/>
    <cellStyle name="Normal [3] 11" xfId="1312"/>
    <cellStyle name="Normal [3] 12" xfId="1313"/>
    <cellStyle name="Normal [3] 2" xfId="1314"/>
    <cellStyle name="Normal [3] 3" xfId="1315"/>
    <cellStyle name="Normal [3] 3 2" xfId="6793"/>
    <cellStyle name="Normal [3] 3 3" xfId="6794"/>
    <cellStyle name="Normal [3] 3 4" xfId="6795"/>
    <cellStyle name="Normal [3] 3 5" xfId="6796"/>
    <cellStyle name="Normal [3] 3 6" xfId="6797"/>
    <cellStyle name="Normal [3] 3 7" xfId="6798"/>
    <cellStyle name="Normal [3] 3 8" xfId="6799"/>
    <cellStyle name="Normal [3] 3 9" xfId="6800"/>
    <cellStyle name="Normal [3] 4" xfId="1316"/>
    <cellStyle name="Normal [3] 5" xfId="1317"/>
    <cellStyle name="Normal [3] 6" xfId="1318"/>
    <cellStyle name="Normal [3] 7" xfId="1319"/>
    <cellStyle name="Normal [3] 8" xfId="1320"/>
    <cellStyle name="Normal [3] 9" xfId="1321"/>
    <cellStyle name="Normal 10" xfId="558"/>
    <cellStyle name="Normal 10 2" xfId="747"/>
    <cellStyle name="Normal 10 3" xfId="2138"/>
    <cellStyle name="Normal 11" xfId="661"/>
    <cellStyle name="Normal 11 2" xfId="1322"/>
    <cellStyle name="Normal 12" xfId="728"/>
    <cellStyle name="Normal 12 2" xfId="10056"/>
    <cellStyle name="Normal 13" xfId="729"/>
    <cellStyle name="Normal 13 2" xfId="2560"/>
    <cellStyle name="Normal 14" xfId="735"/>
    <cellStyle name="Normal 14 2" xfId="8474"/>
    <cellStyle name="Normal 144" xfId="10061"/>
    <cellStyle name="Normal 144 2" xfId="10063"/>
    <cellStyle name="Normal 15" xfId="745"/>
    <cellStyle name="Normal 15 2" xfId="8476"/>
    <cellStyle name="Normal 16" xfId="753"/>
    <cellStyle name="Normal 16 2" xfId="754"/>
    <cellStyle name="Normal 16 2 2" xfId="755"/>
    <cellStyle name="Normal 16 3" xfId="2779"/>
    <cellStyle name="Normal 17" xfId="1946"/>
    <cellStyle name="Normal 17 2" xfId="8606"/>
    <cellStyle name="Normal 18" xfId="2"/>
    <cellStyle name="Normal 18 2" xfId="1948"/>
    <cellStyle name="Normal 18 3" xfId="1947"/>
    <cellStyle name="Normal 19" xfId="2063"/>
    <cellStyle name="Normal 19 2" xfId="8609"/>
    <cellStyle name="Normal 2" xfId="272"/>
    <cellStyle name="Normal 2 10" xfId="1323"/>
    <cellStyle name="Normal 2 10 2" xfId="6801"/>
    <cellStyle name="Normal 2 10 2 2" xfId="6802"/>
    <cellStyle name="Normal 2 10 2 2 2" xfId="8770"/>
    <cellStyle name="Normal 2 10 2 3" xfId="8769"/>
    <cellStyle name="Normal 2 10 3" xfId="6803"/>
    <cellStyle name="Normal 2 10 3 2" xfId="6804"/>
    <cellStyle name="Normal 2 10 3 2 2" xfId="8772"/>
    <cellStyle name="Normal 2 10 3 3" xfId="8771"/>
    <cellStyle name="Normal 2 10 4" xfId="6805"/>
    <cellStyle name="Normal 2 10 4 2" xfId="6806"/>
    <cellStyle name="Normal 2 10 4 2 2" xfId="8774"/>
    <cellStyle name="Normal 2 10 4 3" xfId="8773"/>
    <cellStyle name="Normal 2 10 5" xfId="6807"/>
    <cellStyle name="Normal 2 10 5 2" xfId="6808"/>
    <cellStyle name="Normal 2 10 5 2 2" xfId="8776"/>
    <cellStyle name="Normal 2 10 5 3" xfId="8775"/>
    <cellStyle name="Normal 2 10 6" xfId="6809"/>
    <cellStyle name="Normal 2 10 6 2" xfId="6810"/>
    <cellStyle name="Normal 2 10 6 2 2" xfId="8778"/>
    <cellStyle name="Normal 2 10 6 3" xfId="8777"/>
    <cellStyle name="Normal 2 10 7" xfId="6811"/>
    <cellStyle name="Normal 2 10 7 2" xfId="6812"/>
    <cellStyle name="Normal 2 10 7 2 2" xfId="8780"/>
    <cellStyle name="Normal 2 10 7 3" xfId="8779"/>
    <cellStyle name="Normal 2 10 8" xfId="6813"/>
    <cellStyle name="Normal 2 10 8 2" xfId="6814"/>
    <cellStyle name="Normal 2 10 8 2 2" xfId="8782"/>
    <cellStyle name="Normal 2 10 8 3" xfId="8781"/>
    <cellStyle name="Normal 2 10 9" xfId="6815"/>
    <cellStyle name="Normal 2 10 9 2" xfId="6816"/>
    <cellStyle name="Normal 2 10 9 2 2" xfId="8784"/>
    <cellStyle name="Normal 2 10 9 3" xfId="8783"/>
    <cellStyle name="Normal 2 11" xfId="1324"/>
    <cellStyle name="Normal 2 11 2" xfId="6817"/>
    <cellStyle name="Normal 2 11 2 2" xfId="6818"/>
    <cellStyle name="Normal 2 11 2 2 2" xfId="8786"/>
    <cellStyle name="Normal 2 11 2 3" xfId="8785"/>
    <cellStyle name="Normal 2 11 3" xfId="6819"/>
    <cellStyle name="Normal 2 11 3 2" xfId="6820"/>
    <cellStyle name="Normal 2 11 3 2 2" xfId="8788"/>
    <cellStyle name="Normal 2 11 3 3" xfId="8787"/>
    <cellStyle name="Normal 2 11 4" xfId="6821"/>
    <cellStyle name="Normal 2 11 4 2" xfId="6822"/>
    <cellStyle name="Normal 2 11 4 2 2" xfId="8790"/>
    <cellStyle name="Normal 2 11 4 3" xfId="8789"/>
    <cellStyle name="Normal 2 11 5" xfId="6823"/>
    <cellStyle name="Normal 2 11 5 2" xfId="6824"/>
    <cellStyle name="Normal 2 11 5 2 2" xfId="8792"/>
    <cellStyle name="Normal 2 11 5 3" xfId="8791"/>
    <cellStyle name="Normal 2 11 6" xfId="6825"/>
    <cellStyle name="Normal 2 11 6 2" xfId="6826"/>
    <cellStyle name="Normal 2 11 6 2 2" xfId="8794"/>
    <cellStyle name="Normal 2 11 6 3" xfId="8793"/>
    <cellStyle name="Normal 2 11 7" xfId="6827"/>
    <cellStyle name="Normal 2 11 7 2" xfId="6828"/>
    <cellStyle name="Normal 2 11 7 2 2" xfId="8796"/>
    <cellStyle name="Normal 2 11 7 3" xfId="8795"/>
    <cellStyle name="Normal 2 11 8" xfId="6829"/>
    <cellStyle name="Normal 2 11 8 2" xfId="6830"/>
    <cellStyle name="Normal 2 11 8 2 2" xfId="8798"/>
    <cellStyle name="Normal 2 11 8 3" xfId="8797"/>
    <cellStyle name="Normal 2 11 9" xfId="6831"/>
    <cellStyle name="Normal 2 11 9 2" xfId="6832"/>
    <cellStyle name="Normal 2 11 9 2 2" xfId="8800"/>
    <cellStyle name="Normal 2 11 9 3" xfId="8799"/>
    <cellStyle name="Normal 2 12" xfId="1325"/>
    <cellStyle name="Normal 2 12 2" xfId="6833"/>
    <cellStyle name="Normal 2 12 2 2" xfId="6834"/>
    <cellStyle name="Normal 2 12 2 2 2" xfId="8802"/>
    <cellStyle name="Normal 2 12 2 3" xfId="8801"/>
    <cellStyle name="Normal 2 12 3" xfId="6835"/>
    <cellStyle name="Normal 2 12 3 2" xfId="6836"/>
    <cellStyle name="Normal 2 12 3 2 2" xfId="8804"/>
    <cellStyle name="Normal 2 12 3 3" xfId="8803"/>
    <cellStyle name="Normal 2 12 4" xfId="6837"/>
    <cellStyle name="Normal 2 12 4 2" xfId="6838"/>
    <cellStyle name="Normal 2 12 4 2 2" xfId="8806"/>
    <cellStyle name="Normal 2 12 4 3" xfId="8805"/>
    <cellStyle name="Normal 2 12 5" xfId="6839"/>
    <cellStyle name="Normal 2 12 5 2" xfId="6840"/>
    <cellStyle name="Normal 2 12 5 2 2" xfId="8808"/>
    <cellStyle name="Normal 2 12 5 3" xfId="8807"/>
    <cellStyle name="Normal 2 12 6" xfId="6841"/>
    <cellStyle name="Normal 2 12 6 2" xfId="6842"/>
    <cellStyle name="Normal 2 12 6 2 2" xfId="8810"/>
    <cellStyle name="Normal 2 12 6 3" xfId="8809"/>
    <cellStyle name="Normal 2 12 7" xfId="6843"/>
    <cellStyle name="Normal 2 12 7 2" xfId="6844"/>
    <cellStyle name="Normal 2 12 7 2 2" xfId="8812"/>
    <cellStyle name="Normal 2 12 7 3" xfId="8811"/>
    <cellStyle name="Normal 2 12 8" xfId="6845"/>
    <cellStyle name="Normal 2 12 8 2" xfId="6846"/>
    <cellStyle name="Normal 2 12 8 2 2" xfId="8814"/>
    <cellStyle name="Normal 2 12 8 3" xfId="8813"/>
    <cellStyle name="Normal 2 12 9" xfId="6847"/>
    <cellStyle name="Normal 2 12 9 2" xfId="6848"/>
    <cellStyle name="Normal 2 12 9 2 2" xfId="8816"/>
    <cellStyle name="Normal 2 12 9 3" xfId="8815"/>
    <cellStyle name="Normal 2 13" xfId="2561"/>
    <cellStyle name="Normal 2 13 2" xfId="6849"/>
    <cellStyle name="Normal 2 13 2 2" xfId="6850"/>
    <cellStyle name="Normal 2 13 2 2 2" xfId="8818"/>
    <cellStyle name="Normal 2 13 2 3" xfId="8817"/>
    <cellStyle name="Normal 2 13 3" xfId="6851"/>
    <cellStyle name="Normal 2 13 3 2" xfId="6852"/>
    <cellStyle name="Normal 2 13 3 2 2" xfId="8820"/>
    <cellStyle name="Normal 2 13 3 3" xfId="8819"/>
    <cellStyle name="Normal 2 13 4" xfId="6853"/>
    <cellStyle name="Normal 2 13 4 2" xfId="6854"/>
    <cellStyle name="Normal 2 13 4 2 2" xfId="8822"/>
    <cellStyle name="Normal 2 13 4 3" xfId="8821"/>
    <cellStyle name="Normal 2 13 5" xfId="6855"/>
    <cellStyle name="Normal 2 13 5 2" xfId="6856"/>
    <cellStyle name="Normal 2 13 5 2 2" xfId="8824"/>
    <cellStyle name="Normal 2 13 5 3" xfId="8823"/>
    <cellStyle name="Normal 2 13 6" xfId="6857"/>
    <cellStyle name="Normal 2 13 6 2" xfId="6858"/>
    <cellStyle name="Normal 2 13 6 2 2" xfId="8826"/>
    <cellStyle name="Normal 2 13 6 3" xfId="8825"/>
    <cellStyle name="Normal 2 13 7" xfId="6859"/>
    <cellStyle name="Normal 2 13 7 2" xfId="6860"/>
    <cellStyle name="Normal 2 13 7 2 2" xfId="8828"/>
    <cellStyle name="Normal 2 13 7 3" xfId="8827"/>
    <cellStyle name="Normal 2 13 8" xfId="6861"/>
    <cellStyle name="Normal 2 13 8 2" xfId="6862"/>
    <cellStyle name="Normal 2 13 8 2 2" xfId="8830"/>
    <cellStyle name="Normal 2 13 8 3" xfId="8829"/>
    <cellStyle name="Normal 2 13 9" xfId="6863"/>
    <cellStyle name="Normal 2 13 9 2" xfId="6864"/>
    <cellStyle name="Normal 2 13 9 2 2" xfId="8832"/>
    <cellStyle name="Normal 2 13 9 3" xfId="8831"/>
    <cellStyle name="Normal 2 14" xfId="6865"/>
    <cellStyle name="Normal 2 14 2" xfId="6866"/>
    <cellStyle name="Normal 2 14 2 2" xfId="6867"/>
    <cellStyle name="Normal 2 14 2 2 2" xfId="8834"/>
    <cellStyle name="Normal 2 14 2 3" xfId="8833"/>
    <cellStyle name="Normal 2 14 3" xfId="6868"/>
    <cellStyle name="Normal 2 14 3 2" xfId="6869"/>
    <cellStyle name="Normal 2 14 3 2 2" xfId="8836"/>
    <cellStyle name="Normal 2 14 3 3" xfId="8835"/>
    <cellStyle name="Normal 2 14 4" xfId="6870"/>
    <cellStyle name="Normal 2 14 4 2" xfId="6871"/>
    <cellStyle name="Normal 2 14 4 2 2" xfId="8838"/>
    <cellStyle name="Normal 2 14 4 3" xfId="8837"/>
    <cellStyle name="Normal 2 14 5" xfId="6872"/>
    <cellStyle name="Normal 2 14 5 2" xfId="6873"/>
    <cellStyle name="Normal 2 14 5 2 2" xfId="8840"/>
    <cellStyle name="Normal 2 14 5 3" xfId="8839"/>
    <cellStyle name="Normal 2 14 6" xfId="6874"/>
    <cellStyle name="Normal 2 14 6 2" xfId="6875"/>
    <cellStyle name="Normal 2 14 6 2 2" xfId="8842"/>
    <cellStyle name="Normal 2 14 6 3" xfId="8841"/>
    <cellStyle name="Normal 2 14 7" xfId="6876"/>
    <cellStyle name="Normal 2 14 7 2" xfId="6877"/>
    <cellStyle name="Normal 2 14 7 2 2" xfId="8844"/>
    <cellStyle name="Normal 2 14 7 3" xfId="8843"/>
    <cellStyle name="Normal 2 14 8" xfId="6878"/>
    <cellStyle name="Normal 2 14 8 2" xfId="6879"/>
    <cellStyle name="Normal 2 14 8 2 2" xfId="8846"/>
    <cellStyle name="Normal 2 14 8 3" xfId="8845"/>
    <cellStyle name="Normal 2 14 9" xfId="6880"/>
    <cellStyle name="Normal 2 14 9 2" xfId="6881"/>
    <cellStyle name="Normal 2 14 9 2 2" xfId="8848"/>
    <cellStyle name="Normal 2 14 9 3" xfId="8847"/>
    <cellStyle name="Normal 2 15" xfId="6882"/>
    <cellStyle name="Normal 2 15 2" xfId="6883"/>
    <cellStyle name="Normal 2 15 2 2" xfId="6884"/>
    <cellStyle name="Normal 2 15 2 2 2" xfId="8850"/>
    <cellStyle name="Normal 2 15 2 3" xfId="8849"/>
    <cellStyle name="Normal 2 15 3" xfId="6885"/>
    <cellStyle name="Normal 2 15 3 2" xfId="6886"/>
    <cellStyle name="Normal 2 15 3 2 2" xfId="8852"/>
    <cellStyle name="Normal 2 15 3 3" xfId="8851"/>
    <cellStyle name="Normal 2 15 4" xfId="6887"/>
    <cellStyle name="Normal 2 15 4 2" xfId="6888"/>
    <cellStyle name="Normal 2 15 4 2 2" xfId="8854"/>
    <cellStyle name="Normal 2 15 4 3" xfId="8853"/>
    <cellStyle name="Normal 2 15 5" xfId="6889"/>
    <cellStyle name="Normal 2 15 5 2" xfId="6890"/>
    <cellStyle name="Normal 2 15 5 2 2" xfId="8856"/>
    <cellStyle name="Normal 2 15 5 3" xfId="8855"/>
    <cellStyle name="Normal 2 15 6" xfId="6891"/>
    <cellStyle name="Normal 2 15 6 2" xfId="6892"/>
    <cellStyle name="Normal 2 15 6 2 2" xfId="8858"/>
    <cellStyle name="Normal 2 15 6 3" xfId="8857"/>
    <cellStyle name="Normal 2 15 7" xfId="6893"/>
    <cellStyle name="Normal 2 15 7 2" xfId="6894"/>
    <cellStyle name="Normal 2 15 7 2 2" xfId="8860"/>
    <cellStyle name="Normal 2 15 7 3" xfId="8859"/>
    <cellStyle name="Normal 2 15 8" xfId="6895"/>
    <cellStyle name="Normal 2 15 8 2" xfId="6896"/>
    <cellStyle name="Normal 2 15 8 2 2" xfId="8862"/>
    <cellStyle name="Normal 2 15 8 3" xfId="8861"/>
    <cellStyle name="Normal 2 15 9" xfId="6897"/>
    <cellStyle name="Normal 2 15 9 2" xfId="6898"/>
    <cellStyle name="Normal 2 15 9 2 2" xfId="8864"/>
    <cellStyle name="Normal 2 15 9 3" xfId="8863"/>
    <cellStyle name="Normal 2 16" xfId="6899"/>
    <cellStyle name="Normal 2 16 2" xfId="6900"/>
    <cellStyle name="Normal 2 16 2 2" xfId="6901"/>
    <cellStyle name="Normal 2 16 2 2 2" xfId="8866"/>
    <cellStyle name="Normal 2 16 2 3" xfId="8865"/>
    <cellStyle name="Normal 2 16 3" xfId="6902"/>
    <cellStyle name="Normal 2 16 3 2" xfId="6903"/>
    <cellStyle name="Normal 2 16 3 2 2" xfId="8868"/>
    <cellStyle name="Normal 2 16 3 3" xfId="8867"/>
    <cellStyle name="Normal 2 16 4" xfId="6904"/>
    <cellStyle name="Normal 2 16 4 2" xfId="6905"/>
    <cellStyle name="Normal 2 16 4 2 2" xfId="8870"/>
    <cellStyle name="Normal 2 16 4 3" xfId="8869"/>
    <cellStyle name="Normal 2 16 5" xfId="6906"/>
    <cellStyle name="Normal 2 16 5 2" xfId="6907"/>
    <cellStyle name="Normal 2 16 5 2 2" xfId="8872"/>
    <cellStyle name="Normal 2 16 5 3" xfId="8871"/>
    <cellStyle name="Normal 2 16 6" xfId="6908"/>
    <cellStyle name="Normal 2 16 6 2" xfId="6909"/>
    <cellStyle name="Normal 2 16 6 2 2" xfId="8874"/>
    <cellStyle name="Normal 2 16 6 3" xfId="8873"/>
    <cellStyle name="Normal 2 16 7" xfId="6910"/>
    <cellStyle name="Normal 2 16 7 2" xfId="6911"/>
    <cellStyle name="Normal 2 16 7 2 2" xfId="8876"/>
    <cellStyle name="Normal 2 16 7 3" xfId="8875"/>
    <cellStyle name="Normal 2 16 8" xfId="6912"/>
    <cellStyle name="Normal 2 16 8 2" xfId="6913"/>
    <cellStyle name="Normal 2 16 8 2 2" xfId="8878"/>
    <cellStyle name="Normal 2 16 8 3" xfId="8877"/>
    <cellStyle name="Normal 2 16 9" xfId="6914"/>
    <cellStyle name="Normal 2 16 9 2" xfId="6915"/>
    <cellStyle name="Normal 2 16 9 2 2" xfId="8880"/>
    <cellStyle name="Normal 2 16 9 3" xfId="8879"/>
    <cellStyle name="Normal 2 17" xfId="6916"/>
    <cellStyle name="Normal 2 17 2" xfId="6917"/>
    <cellStyle name="Normal 2 17 2 2" xfId="6918"/>
    <cellStyle name="Normal 2 17 2 2 2" xfId="8882"/>
    <cellStyle name="Normal 2 17 2 3" xfId="8881"/>
    <cellStyle name="Normal 2 17 3" xfId="6919"/>
    <cellStyle name="Normal 2 17 3 2" xfId="6920"/>
    <cellStyle name="Normal 2 17 3 2 2" xfId="8884"/>
    <cellStyle name="Normal 2 17 3 3" xfId="8883"/>
    <cellStyle name="Normal 2 17 4" xfId="6921"/>
    <cellStyle name="Normal 2 17 4 2" xfId="6922"/>
    <cellStyle name="Normal 2 17 4 2 2" xfId="8886"/>
    <cellStyle name="Normal 2 17 4 3" xfId="8885"/>
    <cellStyle name="Normal 2 17 5" xfId="6923"/>
    <cellStyle name="Normal 2 17 5 2" xfId="6924"/>
    <cellStyle name="Normal 2 17 5 2 2" xfId="8888"/>
    <cellStyle name="Normal 2 17 5 3" xfId="8887"/>
    <cellStyle name="Normal 2 17 6" xfId="6925"/>
    <cellStyle name="Normal 2 17 6 2" xfId="6926"/>
    <cellStyle name="Normal 2 17 6 2 2" xfId="8890"/>
    <cellStyle name="Normal 2 17 6 3" xfId="8889"/>
    <cellStyle name="Normal 2 17 7" xfId="6927"/>
    <cellStyle name="Normal 2 17 7 2" xfId="6928"/>
    <cellStyle name="Normal 2 17 7 2 2" xfId="8892"/>
    <cellStyle name="Normal 2 17 7 3" xfId="8891"/>
    <cellStyle name="Normal 2 17 8" xfId="6929"/>
    <cellStyle name="Normal 2 17 8 2" xfId="6930"/>
    <cellStyle name="Normal 2 17 8 2 2" xfId="8894"/>
    <cellStyle name="Normal 2 17 8 3" xfId="8893"/>
    <cellStyle name="Normal 2 17 9" xfId="6931"/>
    <cellStyle name="Normal 2 17 9 2" xfId="6932"/>
    <cellStyle name="Normal 2 17 9 2 2" xfId="8896"/>
    <cellStyle name="Normal 2 17 9 3" xfId="8895"/>
    <cellStyle name="Normal 2 18" xfId="6933"/>
    <cellStyle name="Normal 2 18 2" xfId="6934"/>
    <cellStyle name="Normal 2 18 2 2" xfId="6935"/>
    <cellStyle name="Normal 2 18 2 2 2" xfId="8898"/>
    <cellStyle name="Normal 2 18 2 3" xfId="8897"/>
    <cellStyle name="Normal 2 18 3" xfId="6936"/>
    <cellStyle name="Normal 2 18 3 2" xfId="6937"/>
    <cellStyle name="Normal 2 18 3 2 2" xfId="8900"/>
    <cellStyle name="Normal 2 18 3 3" xfId="8899"/>
    <cellStyle name="Normal 2 18 4" xfId="6938"/>
    <cellStyle name="Normal 2 18 4 2" xfId="6939"/>
    <cellStyle name="Normal 2 18 4 2 2" xfId="8902"/>
    <cellStyle name="Normal 2 18 4 3" xfId="8901"/>
    <cellStyle name="Normal 2 18 5" xfId="6940"/>
    <cellStyle name="Normal 2 18 5 2" xfId="6941"/>
    <cellStyle name="Normal 2 18 5 2 2" xfId="8904"/>
    <cellStyle name="Normal 2 18 5 3" xfId="8903"/>
    <cellStyle name="Normal 2 18 6" xfId="6942"/>
    <cellStyle name="Normal 2 18 6 2" xfId="6943"/>
    <cellStyle name="Normal 2 18 6 2 2" xfId="8906"/>
    <cellStyle name="Normal 2 18 6 3" xfId="8905"/>
    <cellStyle name="Normal 2 18 7" xfId="6944"/>
    <cellStyle name="Normal 2 18 7 2" xfId="6945"/>
    <cellStyle name="Normal 2 18 7 2 2" xfId="8908"/>
    <cellStyle name="Normal 2 18 7 3" xfId="8907"/>
    <cellStyle name="Normal 2 18 8" xfId="6946"/>
    <cellStyle name="Normal 2 18 8 2" xfId="6947"/>
    <cellStyle name="Normal 2 18 8 2 2" xfId="8910"/>
    <cellStyle name="Normal 2 18 8 3" xfId="8909"/>
    <cellStyle name="Normal 2 18 9" xfId="6948"/>
    <cellStyle name="Normal 2 18 9 2" xfId="6949"/>
    <cellStyle name="Normal 2 18 9 2 2" xfId="8912"/>
    <cellStyle name="Normal 2 18 9 3" xfId="8911"/>
    <cellStyle name="Normal 2 19" xfId="6950"/>
    <cellStyle name="Normal 2 19 2" xfId="6951"/>
    <cellStyle name="Normal 2 19 2 2" xfId="6952"/>
    <cellStyle name="Normal 2 19 2 2 2" xfId="8914"/>
    <cellStyle name="Normal 2 19 2 3" xfId="8913"/>
    <cellStyle name="Normal 2 19 3" xfId="6953"/>
    <cellStyle name="Normal 2 19 3 2" xfId="6954"/>
    <cellStyle name="Normal 2 19 3 2 2" xfId="8916"/>
    <cellStyle name="Normal 2 19 3 3" xfId="8915"/>
    <cellStyle name="Normal 2 19 4" xfId="6955"/>
    <cellStyle name="Normal 2 19 4 2" xfId="6956"/>
    <cellStyle name="Normal 2 19 4 2 2" xfId="8918"/>
    <cellStyle name="Normal 2 19 4 3" xfId="8917"/>
    <cellStyle name="Normal 2 19 5" xfId="6957"/>
    <cellStyle name="Normal 2 19 5 2" xfId="6958"/>
    <cellStyle name="Normal 2 19 5 2 2" xfId="8920"/>
    <cellStyle name="Normal 2 19 5 3" xfId="8919"/>
    <cellStyle name="Normal 2 19 6" xfId="6959"/>
    <cellStyle name="Normal 2 19 6 2" xfId="6960"/>
    <cellStyle name="Normal 2 19 6 2 2" xfId="8922"/>
    <cellStyle name="Normal 2 19 6 3" xfId="8921"/>
    <cellStyle name="Normal 2 19 7" xfId="6961"/>
    <cellStyle name="Normal 2 19 7 2" xfId="6962"/>
    <cellStyle name="Normal 2 19 7 2 2" xfId="8924"/>
    <cellStyle name="Normal 2 19 7 3" xfId="8923"/>
    <cellStyle name="Normal 2 19 8" xfId="6963"/>
    <cellStyle name="Normal 2 19 8 2" xfId="6964"/>
    <cellStyle name="Normal 2 19 8 2 2" xfId="8926"/>
    <cellStyle name="Normal 2 19 8 3" xfId="8925"/>
    <cellStyle name="Normal 2 19 9" xfId="6965"/>
    <cellStyle name="Normal 2 19 9 2" xfId="6966"/>
    <cellStyle name="Normal 2 19 9 2 2" xfId="8928"/>
    <cellStyle name="Normal 2 19 9 3" xfId="8927"/>
    <cellStyle name="Normal 2 2" xfId="273"/>
    <cellStyle name="Normal 2 2 10" xfId="6967"/>
    <cellStyle name="Normal 2 2 11" xfId="6968"/>
    <cellStyle name="Normal 2 2 12" xfId="6969"/>
    <cellStyle name="Normal 2 2 13" xfId="6970"/>
    <cellStyle name="Normal 2 2 14" xfId="6971"/>
    <cellStyle name="Normal 2 2 15" xfId="6972"/>
    <cellStyle name="Normal 2 2 16" xfId="6973"/>
    <cellStyle name="Normal 2 2 17" xfId="6974"/>
    <cellStyle name="Normal 2 2 18" xfId="6975"/>
    <cellStyle name="Normal 2 2 19" xfId="6976"/>
    <cellStyle name="Normal 2 2 2" xfId="742"/>
    <cellStyle name="Normal 2 2 2 10" xfId="6977"/>
    <cellStyle name="Normal 2 2 2 10 2" xfId="6978"/>
    <cellStyle name="Normal 2 2 2 10 2 2" xfId="8930"/>
    <cellStyle name="Normal 2 2 2 10 3" xfId="8929"/>
    <cellStyle name="Normal 2 2 2 11" xfId="6979"/>
    <cellStyle name="Normal 2 2 2 11 2" xfId="6980"/>
    <cellStyle name="Normal 2 2 2 11 2 2" xfId="8932"/>
    <cellStyle name="Normal 2 2 2 11 3" xfId="8931"/>
    <cellStyle name="Normal 2 2 2 12" xfId="6981"/>
    <cellStyle name="Normal 2 2 2 12 2" xfId="6982"/>
    <cellStyle name="Normal 2 2 2 12 2 2" xfId="8934"/>
    <cellStyle name="Normal 2 2 2 12 3" xfId="8933"/>
    <cellStyle name="Normal 2 2 2 13" xfId="6983"/>
    <cellStyle name="Normal 2 2 2 13 2" xfId="8935"/>
    <cellStyle name="Normal 2 2 2 2" xfId="6984"/>
    <cellStyle name="Normal 2 2 2 3" xfId="6985"/>
    <cellStyle name="Normal 2 2 2 3 2" xfId="6986"/>
    <cellStyle name="Normal 2 2 2 3 2 2" xfId="8937"/>
    <cellStyle name="Normal 2 2 2 3 3" xfId="8936"/>
    <cellStyle name="Normal 2 2 2 4" xfId="6987"/>
    <cellStyle name="Normal 2 2 2 4 2" xfId="6988"/>
    <cellStyle name="Normal 2 2 2 4 2 2" xfId="8939"/>
    <cellStyle name="Normal 2 2 2 4 3" xfId="8938"/>
    <cellStyle name="Normal 2 2 2 5" xfId="6989"/>
    <cellStyle name="Normal 2 2 2 5 2" xfId="6990"/>
    <cellStyle name="Normal 2 2 2 5 2 2" xfId="8941"/>
    <cellStyle name="Normal 2 2 2 5 3" xfId="8940"/>
    <cellStyle name="Normal 2 2 2 6" xfId="6991"/>
    <cellStyle name="Normal 2 2 2 6 2" xfId="6992"/>
    <cellStyle name="Normal 2 2 2 6 2 2" xfId="8943"/>
    <cellStyle name="Normal 2 2 2 6 3" xfId="8942"/>
    <cellStyle name="Normal 2 2 2 7" xfId="6993"/>
    <cellStyle name="Normal 2 2 2 7 2" xfId="6994"/>
    <cellStyle name="Normal 2 2 2 7 2 2" xfId="8945"/>
    <cellStyle name="Normal 2 2 2 7 3" xfId="8944"/>
    <cellStyle name="Normal 2 2 2 8" xfId="6995"/>
    <cellStyle name="Normal 2 2 2 8 2" xfId="6996"/>
    <cellStyle name="Normal 2 2 2 8 2 2" xfId="8947"/>
    <cellStyle name="Normal 2 2 2 8 3" xfId="8946"/>
    <cellStyle name="Normal 2 2 2 9" xfId="6997"/>
    <cellStyle name="Normal 2 2 2 9 2" xfId="6998"/>
    <cellStyle name="Normal 2 2 2 9 2 2" xfId="8949"/>
    <cellStyle name="Normal 2 2 2 9 3" xfId="8948"/>
    <cellStyle name="Normal 2 2 20" xfId="6999"/>
    <cellStyle name="Normal 2 2 20 2" xfId="8950"/>
    <cellStyle name="Normal 2 2 21" xfId="9931"/>
    <cellStyle name="Normal 2 2 3" xfId="1326"/>
    <cellStyle name="Normal 2 2 3 10" xfId="7000"/>
    <cellStyle name="Normal 2 2 3 10 2" xfId="8951"/>
    <cellStyle name="Normal 2 2 3 2" xfId="7001"/>
    <cellStyle name="Normal 2 2 3 3" xfId="7002"/>
    <cellStyle name="Normal 2 2 3 3 2" xfId="7003"/>
    <cellStyle name="Normal 2 2 3 3 2 2" xfId="8953"/>
    <cellStyle name="Normal 2 2 3 3 3" xfId="8952"/>
    <cellStyle name="Normal 2 2 3 4" xfId="7004"/>
    <cellStyle name="Normal 2 2 3 4 2" xfId="7005"/>
    <cellStyle name="Normal 2 2 3 4 2 2" xfId="8955"/>
    <cellStyle name="Normal 2 2 3 4 3" xfId="8954"/>
    <cellStyle name="Normal 2 2 3 5" xfId="7006"/>
    <cellStyle name="Normal 2 2 3 5 2" xfId="7007"/>
    <cellStyle name="Normal 2 2 3 5 2 2" xfId="8957"/>
    <cellStyle name="Normal 2 2 3 5 3" xfId="8956"/>
    <cellStyle name="Normal 2 2 3 6" xfId="7008"/>
    <cellStyle name="Normal 2 2 3 6 2" xfId="7009"/>
    <cellStyle name="Normal 2 2 3 6 2 2" xfId="8959"/>
    <cellStyle name="Normal 2 2 3 6 3" xfId="8958"/>
    <cellStyle name="Normal 2 2 3 7" xfId="7010"/>
    <cellStyle name="Normal 2 2 3 7 2" xfId="7011"/>
    <cellStyle name="Normal 2 2 3 7 2 2" xfId="8961"/>
    <cellStyle name="Normal 2 2 3 7 3" xfId="8960"/>
    <cellStyle name="Normal 2 2 3 8" xfId="7012"/>
    <cellStyle name="Normal 2 2 3 8 2" xfId="7013"/>
    <cellStyle name="Normal 2 2 3 8 2 2" xfId="8963"/>
    <cellStyle name="Normal 2 2 3 8 3" xfId="8962"/>
    <cellStyle name="Normal 2 2 3 9" xfId="7014"/>
    <cellStyle name="Normal 2 2 3 9 2" xfId="7015"/>
    <cellStyle name="Normal 2 2 3 9 2 2" xfId="8965"/>
    <cellStyle name="Normal 2 2 3 9 3" xfId="8964"/>
    <cellStyle name="Normal 2 2 4" xfId="1327"/>
    <cellStyle name="Normal 2 2 4 10" xfId="7016"/>
    <cellStyle name="Normal 2 2 4 10 2" xfId="8966"/>
    <cellStyle name="Normal 2 2 4 2" xfId="7017"/>
    <cellStyle name="Normal 2 2 4 3" xfId="7018"/>
    <cellStyle name="Normal 2 2 4 3 2" xfId="7019"/>
    <cellStyle name="Normal 2 2 4 3 2 2" xfId="8968"/>
    <cellStyle name="Normal 2 2 4 3 3" xfId="8967"/>
    <cellStyle name="Normal 2 2 4 4" xfId="7020"/>
    <cellStyle name="Normal 2 2 4 4 2" xfId="7021"/>
    <cellStyle name="Normal 2 2 4 4 2 2" xfId="8970"/>
    <cellStyle name="Normal 2 2 4 4 3" xfId="8969"/>
    <cellStyle name="Normal 2 2 4 5" xfId="7022"/>
    <cellStyle name="Normal 2 2 4 5 2" xfId="7023"/>
    <cellStyle name="Normal 2 2 4 5 2 2" xfId="8972"/>
    <cellStyle name="Normal 2 2 4 5 3" xfId="8971"/>
    <cellStyle name="Normal 2 2 4 6" xfId="7024"/>
    <cellStyle name="Normal 2 2 4 6 2" xfId="7025"/>
    <cellStyle name="Normal 2 2 4 6 2 2" xfId="8974"/>
    <cellStyle name="Normal 2 2 4 6 3" xfId="8973"/>
    <cellStyle name="Normal 2 2 4 7" xfId="7026"/>
    <cellStyle name="Normal 2 2 4 7 2" xfId="7027"/>
    <cellStyle name="Normal 2 2 4 7 2 2" xfId="8976"/>
    <cellStyle name="Normal 2 2 4 7 3" xfId="8975"/>
    <cellStyle name="Normal 2 2 4 8" xfId="7028"/>
    <cellStyle name="Normal 2 2 4 8 2" xfId="7029"/>
    <cellStyle name="Normal 2 2 4 8 2 2" xfId="8978"/>
    <cellStyle name="Normal 2 2 4 8 3" xfId="8977"/>
    <cellStyle name="Normal 2 2 4 9" xfId="7030"/>
    <cellStyle name="Normal 2 2 4 9 2" xfId="7031"/>
    <cellStyle name="Normal 2 2 4 9 2 2" xfId="8980"/>
    <cellStyle name="Normal 2 2 4 9 3" xfId="8979"/>
    <cellStyle name="Normal 2 2 5" xfId="7032"/>
    <cellStyle name="Normal 2 2 5 2" xfId="7033"/>
    <cellStyle name="Normal 2 2 5 2 2" xfId="7034"/>
    <cellStyle name="Normal 2 2 5 2 2 2" xfId="8982"/>
    <cellStyle name="Normal 2 2 5 2 3" xfId="8981"/>
    <cellStyle name="Normal 2 2 5 3" xfId="7035"/>
    <cellStyle name="Normal 2 2 5 3 2" xfId="7036"/>
    <cellStyle name="Normal 2 2 5 3 2 2" xfId="8984"/>
    <cellStyle name="Normal 2 2 5 3 3" xfId="8983"/>
    <cellStyle name="Normal 2 2 5 4" xfId="7037"/>
    <cellStyle name="Normal 2 2 5 4 2" xfId="7038"/>
    <cellStyle name="Normal 2 2 5 4 2 2" xfId="8986"/>
    <cellStyle name="Normal 2 2 5 4 3" xfId="8985"/>
    <cellStyle name="Normal 2 2 5 5" xfId="7039"/>
    <cellStyle name="Normal 2 2 5 5 2" xfId="7040"/>
    <cellStyle name="Normal 2 2 5 5 2 2" xfId="8988"/>
    <cellStyle name="Normal 2 2 5 5 3" xfId="8987"/>
    <cellStyle name="Normal 2 2 5 6" xfId="7041"/>
    <cellStyle name="Normal 2 2 5 6 2" xfId="7042"/>
    <cellStyle name="Normal 2 2 5 6 2 2" xfId="8990"/>
    <cellStyle name="Normal 2 2 5 6 3" xfId="8989"/>
    <cellStyle name="Normal 2 2 5 7" xfId="7043"/>
    <cellStyle name="Normal 2 2 5 7 2" xfId="7044"/>
    <cellStyle name="Normal 2 2 5 7 2 2" xfId="8992"/>
    <cellStyle name="Normal 2 2 5 7 3" xfId="8991"/>
    <cellStyle name="Normal 2 2 5 8" xfId="7045"/>
    <cellStyle name="Normal 2 2 5 8 2" xfId="7046"/>
    <cellStyle name="Normal 2 2 5 8 2 2" xfId="8994"/>
    <cellStyle name="Normal 2 2 5 8 3" xfId="8993"/>
    <cellStyle name="Normal 2 2 5 9" xfId="7047"/>
    <cellStyle name="Normal 2 2 5 9 2" xfId="7048"/>
    <cellStyle name="Normal 2 2 5 9 2 2" xfId="8996"/>
    <cellStyle name="Normal 2 2 5 9 3" xfId="8995"/>
    <cellStyle name="Normal 2 2 6" xfId="7049"/>
    <cellStyle name="Normal 2 2 6 2" xfId="7050"/>
    <cellStyle name="Normal 2 2 6 2 2" xfId="7051"/>
    <cellStyle name="Normal 2 2 6 2 2 2" xfId="8998"/>
    <cellStyle name="Normal 2 2 6 2 3" xfId="8997"/>
    <cellStyle name="Normal 2 2 6 3" xfId="7052"/>
    <cellStyle name="Normal 2 2 6 3 2" xfId="7053"/>
    <cellStyle name="Normal 2 2 6 3 2 2" xfId="9000"/>
    <cellStyle name="Normal 2 2 6 3 3" xfId="8999"/>
    <cellStyle name="Normal 2 2 6 4" xfId="7054"/>
    <cellStyle name="Normal 2 2 6 4 2" xfId="7055"/>
    <cellStyle name="Normal 2 2 6 4 2 2" xfId="9002"/>
    <cellStyle name="Normal 2 2 6 4 3" xfId="9001"/>
    <cellStyle name="Normal 2 2 6 5" xfId="7056"/>
    <cellStyle name="Normal 2 2 6 5 2" xfId="7057"/>
    <cellStyle name="Normal 2 2 6 5 2 2" xfId="9004"/>
    <cellStyle name="Normal 2 2 6 5 3" xfId="9003"/>
    <cellStyle name="Normal 2 2 6 6" xfId="7058"/>
    <cellStyle name="Normal 2 2 6 6 2" xfId="7059"/>
    <cellStyle name="Normal 2 2 6 6 2 2" xfId="9006"/>
    <cellStyle name="Normal 2 2 6 6 3" xfId="9005"/>
    <cellStyle name="Normal 2 2 6 7" xfId="7060"/>
    <cellStyle name="Normal 2 2 6 7 2" xfId="7061"/>
    <cellStyle name="Normal 2 2 6 7 2 2" xfId="9008"/>
    <cellStyle name="Normal 2 2 6 7 3" xfId="9007"/>
    <cellStyle name="Normal 2 2 6 8" xfId="7062"/>
    <cellStyle name="Normal 2 2 6 8 2" xfId="7063"/>
    <cellStyle name="Normal 2 2 6 8 2 2" xfId="9010"/>
    <cellStyle name="Normal 2 2 6 8 3" xfId="9009"/>
    <cellStyle name="Normal 2 2 6 9" xfId="7064"/>
    <cellStyle name="Normal 2 2 6 9 2" xfId="7065"/>
    <cellStyle name="Normal 2 2 6 9 2 2" xfId="9012"/>
    <cellStyle name="Normal 2 2 6 9 3" xfId="9011"/>
    <cellStyle name="Normal 2 2 7" xfId="7066"/>
    <cellStyle name="Normal 2 2 7 2" xfId="7067"/>
    <cellStyle name="Normal 2 2 7 2 2" xfId="7068"/>
    <cellStyle name="Normal 2 2 7 2 2 2" xfId="9014"/>
    <cellStyle name="Normal 2 2 7 2 3" xfId="9013"/>
    <cellStyle name="Normal 2 2 7 3" xfId="7069"/>
    <cellStyle name="Normal 2 2 7 3 2" xfId="7070"/>
    <cellStyle name="Normal 2 2 7 3 2 2" xfId="9016"/>
    <cellStyle name="Normal 2 2 7 3 3" xfId="9015"/>
    <cellStyle name="Normal 2 2 7 4" xfId="7071"/>
    <cellStyle name="Normal 2 2 7 4 2" xfId="7072"/>
    <cellStyle name="Normal 2 2 7 4 2 2" xfId="9018"/>
    <cellStyle name="Normal 2 2 7 4 3" xfId="9017"/>
    <cellStyle name="Normal 2 2 7 5" xfId="7073"/>
    <cellStyle name="Normal 2 2 7 5 2" xfId="7074"/>
    <cellStyle name="Normal 2 2 7 5 2 2" xfId="9020"/>
    <cellStyle name="Normal 2 2 7 5 3" xfId="9019"/>
    <cellStyle name="Normal 2 2 7 6" xfId="7075"/>
    <cellStyle name="Normal 2 2 7 6 2" xfId="7076"/>
    <cellStyle name="Normal 2 2 7 6 2 2" xfId="9022"/>
    <cellStyle name="Normal 2 2 7 6 3" xfId="9021"/>
    <cellStyle name="Normal 2 2 7 7" xfId="7077"/>
    <cellStyle name="Normal 2 2 7 7 2" xfId="7078"/>
    <cellStyle name="Normal 2 2 7 7 2 2" xfId="9024"/>
    <cellStyle name="Normal 2 2 7 7 3" xfId="9023"/>
    <cellStyle name="Normal 2 2 7 8" xfId="7079"/>
    <cellStyle name="Normal 2 2 7 8 2" xfId="7080"/>
    <cellStyle name="Normal 2 2 7 8 2 2" xfId="9026"/>
    <cellStyle name="Normal 2 2 7 8 3" xfId="9025"/>
    <cellStyle name="Normal 2 2 7 9" xfId="7081"/>
    <cellStyle name="Normal 2 2 7 9 2" xfId="7082"/>
    <cellStyle name="Normal 2 2 7 9 2 2" xfId="9028"/>
    <cellStyle name="Normal 2 2 7 9 3" xfId="9027"/>
    <cellStyle name="Normal 2 2 8" xfId="7083"/>
    <cellStyle name="Normal 2 2 8 2" xfId="7084"/>
    <cellStyle name="Normal 2 2 8 2 2" xfId="7085"/>
    <cellStyle name="Normal 2 2 8 2 2 2" xfId="9030"/>
    <cellStyle name="Normal 2 2 8 2 3" xfId="9029"/>
    <cellStyle name="Normal 2 2 8 3" xfId="7086"/>
    <cellStyle name="Normal 2 2 8 3 2" xfId="7087"/>
    <cellStyle name="Normal 2 2 8 3 2 2" xfId="9032"/>
    <cellStyle name="Normal 2 2 8 3 3" xfId="9031"/>
    <cellStyle name="Normal 2 2 8 4" xfId="7088"/>
    <cellStyle name="Normal 2 2 8 4 2" xfId="7089"/>
    <cellStyle name="Normal 2 2 8 4 2 2" xfId="9034"/>
    <cellStyle name="Normal 2 2 8 4 3" xfId="9033"/>
    <cellStyle name="Normal 2 2 8 5" xfId="7090"/>
    <cellStyle name="Normal 2 2 8 5 2" xfId="7091"/>
    <cellStyle name="Normal 2 2 8 5 2 2" xfId="9036"/>
    <cellStyle name="Normal 2 2 8 5 3" xfId="9035"/>
    <cellStyle name="Normal 2 2 8 6" xfId="7092"/>
    <cellStyle name="Normal 2 2 8 6 2" xfId="7093"/>
    <cellStyle name="Normal 2 2 8 6 2 2" xfId="9038"/>
    <cellStyle name="Normal 2 2 8 6 3" xfId="9037"/>
    <cellStyle name="Normal 2 2 8 7" xfId="7094"/>
    <cellStyle name="Normal 2 2 8 7 2" xfId="7095"/>
    <cellStyle name="Normal 2 2 8 7 2 2" xfId="9040"/>
    <cellStyle name="Normal 2 2 8 7 3" xfId="9039"/>
    <cellStyle name="Normal 2 2 8 8" xfId="7096"/>
    <cellStyle name="Normal 2 2 8 8 2" xfId="7097"/>
    <cellStyle name="Normal 2 2 8 8 2 2" xfId="9042"/>
    <cellStyle name="Normal 2 2 8 8 3" xfId="9041"/>
    <cellStyle name="Normal 2 2 8 9" xfId="7098"/>
    <cellStyle name="Normal 2 2 8 9 2" xfId="7099"/>
    <cellStyle name="Normal 2 2 8 9 2 2" xfId="9044"/>
    <cellStyle name="Normal 2 2 8 9 3" xfId="9043"/>
    <cellStyle name="Normal 2 2 9" xfId="7100"/>
    <cellStyle name="Normal 2 2 9 2" xfId="7101"/>
    <cellStyle name="Normal 2 2 9 2 2" xfId="7102"/>
    <cellStyle name="Normal 2 2 9 2 2 2" xfId="9046"/>
    <cellStyle name="Normal 2 2 9 2 3" xfId="9045"/>
    <cellStyle name="Normal 2 2 9 3" xfId="7103"/>
    <cellStyle name="Normal 2 2 9 3 2" xfId="7104"/>
    <cellStyle name="Normal 2 2 9 3 2 2" xfId="9048"/>
    <cellStyle name="Normal 2 2 9 3 3" xfId="9047"/>
    <cellStyle name="Normal 2 2 9 4" xfId="7105"/>
    <cellStyle name="Normal 2 2 9 4 2" xfId="7106"/>
    <cellStyle name="Normal 2 2 9 4 2 2" xfId="9050"/>
    <cellStyle name="Normal 2 2 9 4 3" xfId="9049"/>
    <cellStyle name="Normal 2 2 9 5" xfId="7107"/>
    <cellStyle name="Normal 2 2 9 5 2" xfId="7108"/>
    <cellStyle name="Normal 2 2 9 5 2 2" xfId="9052"/>
    <cellStyle name="Normal 2 2 9 5 3" xfId="9051"/>
    <cellStyle name="Normal 2 2 9 6" xfId="7109"/>
    <cellStyle name="Normal 2 2 9 6 2" xfId="7110"/>
    <cellStyle name="Normal 2 2 9 6 2 2" xfId="9054"/>
    <cellStyle name="Normal 2 2 9 6 3" xfId="9053"/>
    <cellStyle name="Normal 2 2 9 7" xfId="7111"/>
    <cellStyle name="Normal 2 2 9 7 2" xfId="7112"/>
    <cellStyle name="Normal 2 2 9 7 2 2" xfId="9056"/>
    <cellStyle name="Normal 2 2 9 7 3" xfId="9055"/>
    <cellStyle name="Normal 2 2 9 8" xfId="7113"/>
    <cellStyle name="Normal 2 2 9 8 2" xfId="7114"/>
    <cellStyle name="Normal 2 2 9 8 2 2" xfId="9058"/>
    <cellStyle name="Normal 2 2 9 8 3" xfId="9057"/>
    <cellStyle name="Normal 2 2 9 9" xfId="7115"/>
    <cellStyle name="Normal 2 2 9 9 2" xfId="7116"/>
    <cellStyle name="Normal 2 2 9 9 2 2" xfId="9060"/>
    <cellStyle name="Normal 2 2 9 9 3" xfId="9059"/>
    <cellStyle name="Normal 2 2_Informe PXQ Factorial PPTO10 Medios 00" xfId="7117"/>
    <cellStyle name="Normal 2 20" xfId="7118"/>
    <cellStyle name="Normal 2 20 2" xfId="7119"/>
    <cellStyle name="Normal 2 20 2 2" xfId="7120"/>
    <cellStyle name="Normal 2 20 2 2 2" xfId="9062"/>
    <cellStyle name="Normal 2 20 2 3" xfId="9061"/>
    <cellStyle name="Normal 2 20 3" xfId="7121"/>
    <cellStyle name="Normal 2 20 3 2" xfId="7122"/>
    <cellStyle name="Normal 2 20 3 2 2" xfId="9064"/>
    <cellStyle name="Normal 2 20 3 3" xfId="9063"/>
    <cellStyle name="Normal 2 20 4" xfId="7123"/>
    <cellStyle name="Normal 2 20 4 2" xfId="7124"/>
    <cellStyle name="Normal 2 20 4 2 2" xfId="9066"/>
    <cellStyle name="Normal 2 20 4 3" xfId="9065"/>
    <cellStyle name="Normal 2 20 5" xfId="7125"/>
    <cellStyle name="Normal 2 20 5 2" xfId="7126"/>
    <cellStyle name="Normal 2 20 5 2 2" xfId="9068"/>
    <cellStyle name="Normal 2 20 5 3" xfId="9067"/>
    <cellStyle name="Normal 2 20 6" xfId="7127"/>
    <cellStyle name="Normal 2 20 6 2" xfId="7128"/>
    <cellStyle name="Normal 2 20 6 2 2" xfId="9070"/>
    <cellStyle name="Normal 2 20 6 3" xfId="9069"/>
    <cellStyle name="Normal 2 20 7" xfId="7129"/>
    <cellStyle name="Normal 2 20 7 2" xfId="7130"/>
    <cellStyle name="Normal 2 20 7 2 2" xfId="9072"/>
    <cellStyle name="Normal 2 20 7 3" xfId="9071"/>
    <cellStyle name="Normal 2 20 8" xfId="7131"/>
    <cellStyle name="Normal 2 20 8 2" xfId="7132"/>
    <cellStyle name="Normal 2 20 8 2 2" xfId="9074"/>
    <cellStyle name="Normal 2 20 8 3" xfId="9073"/>
    <cellStyle name="Normal 2 20 9" xfId="7133"/>
    <cellStyle name="Normal 2 20 9 2" xfId="7134"/>
    <cellStyle name="Normal 2 20 9 2 2" xfId="9076"/>
    <cellStyle name="Normal 2 20 9 3" xfId="9075"/>
    <cellStyle name="Normal 2 21" xfId="7135"/>
    <cellStyle name="Normal 2 21 2" xfId="7136"/>
    <cellStyle name="Normal 2 21 2 2" xfId="7137"/>
    <cellStyle name="Normal 2 21 2 2 2" xfId="9078"/>
    <cellStyle name="Normal 2 21 2 3" xfId="9077"/>
    <cellStyle name="Normal 2 21 3" xfId="7138"/>
    <cellStyle name="Normal 2 21 3 2" xfId="7139"/>
    <cellStyle name="Normal 2 21 3 2 2" xfId="9080"/>
    <cellStyle name="Normal 2 21 3 3" xfId="9079"/>
    <cellStyle name="Normal 2 21 4" xfId="7140"/>
    <cellStyle name="Normal 2 21 4 2" xfId="7141"/>
    <cellStyle name="Normal 2 21 4 2 2" xfId="9082"/>
    <cellStyle name="Normal 2 21 4 3" xfId="9081"/>
    <cellStyle name="Normal 2 21 5" xfId="7142"/>
    <cellStyle name="Normal 2 21 5 2" xfId="7143"/>
    <cellStyle name="Normal 2 21 5 2 2" xfId="9084"/>
    <cellStyle name="Normal 2 21 5 3" xfId="9083"/>
    <cellStyle name="Normal 2 21 6" xfId="7144"/>
    <cellStyle name="Normal 2 21 6 2" xfId="7145"/>
    <cellStyle name="Normal 2 21 6 2 2" xfId="9086"/>
    <cellStyle name="Normal 2 21 6 3" xfId="9085"/>
    <cellStyle name="Normal 2 21 7" xfId="7146"/>
    <cellStyle name="Normal 2 21 7 2" xfId="7147"/>
    <cellStyle name="Normal 2 21 7 2 2" xfId="9088"/>
    <cellStyle name="Normal 2 21 7 3" xfId="9087"/>
    <cellStyle name="Normal 2 21 8" xfId="7148"/>
    <cellStyle name="Normal 2 21 8 2" xfId="7149"/>
    <cellStyle name="Normal 2 21 8 2 2" xfId="9090"/>
    <cellStyle name="Normal 2 21 8 3" xfId="9089"/>
    <cellStyle name="Normal 2 21 9" xfId="7150"/>
    <cellStyle name="Normal 2 21 9 2" xfId="7151"/>
    <cellStyle name="Normal 2 21 9 2 2" xfId="9092"/>
    <cellStyle name="Normal 2 21 9 3" xfId="9091"/>
    <cellStyle name="Normal 2 22" xfId="7152"/>
    <cellStyle name="Normal 2 22 2" xfId="7153"/>
    <cellStyle name="Normal 2 22 2 2" xfId="7154"/>
    <cellStyle name="Normal 2 22 2 2 2" xfId="9094"/>
    <cellStyle name="Normal 2 22 2 3" xfId="9093"/>
    <cellStyle name="Normal 2 22 3" xfId="7155"/>
    <cellStyle name="Normal 2 22 3 2" xfId="7156"/>
    <cellStyle name="Normal 2 22 3 2 2" xfId="9096"/>
    <cellStyle name="Normal 2 22 3 3" xfId="9095"/>
    <cellStyle name="Normal 2 22 4" xfId="7157"/>
    <cellStyle name="Normal 2 22 4 2" xfId="7158"/>
    <cellStyle name="Normal 2 22 4 2 2" xfId="9098"/>
    <cellStyle name="Normal 2 22 4 3" xfId="9097"/>
    <cellStyle name="Normal 2 22 5" xfId="7159"/>
    <cellStyle name="Normal 2 22 5 2" xfId="7160"/>
    <cellStyle name="Normal 2 22 5 2 2" xfId="9100"/>
    <cellStyle name="Normal 2 22 5 3" xfId="9099"/>
    <cellStyle name="Normal 2 22 6" xfId="7161"/>
    <cellStyle name="Normal 2 22 6 2" xfId="7162"/>
    <cellStyle name="Normal 2 22 6 2 2" xfId="9102"/>
    <cellStyle name="Normal 2 22 6 3" xfId="9101"/>
    <cellStyle name="Normal 2 22 7" xfId="7163"/>
    <cellStyle name="Normal 2 22 7 2" xfId="7164"/>
    <cellStyle name="Normal 2 22 7 2 2" xfId="9104"/>
    <cellStyle name="Normal 2 22 7 3" xfId="9103"/>
    <cellStyle name="Normal 2 22 8" xfId="7165"/>
    <cellStyle name="Normal 2 22 8 2" xfId="7166"/>
    <cellStyle name="Normal 2 22 8 2 2" xfId="9106"/>
    <cellStyle name="Normal 2 22 8 3" xfId="9105"/>
    <cellStyle name="Normal 2 22 9" xfId="7167"/>
    <cellStyle name="Normal 2 22 9 2" xfId="7168"/>
    <cellStyle name="Normal 2 22 9 2 2" xfId="9108"/>
    <cellStyle name="Normal 2 22 9 3" xfId="9107"/>
    <cellStyle name="Normal 2 23" xfId="7169"/>
    <cellStyle name="Normal 2 23 2" xfId="7170"/>
    <cellStyle name="Normal 2 23 2 2" xfId="7171"/>
    <cellStyle name="Normal 2 23 2 2 2" xfId="9110"/>
    <cellStyle name="Normal 2 23 2 3" xfId="9109"/>
    <cellStyle name="Normal 2 23 3" xfId="7172"/>
    <cellStyle name="Normal 2 23 3 2" xfId="7173"/>
    <cellStyle name="Normal 2 23 3 2 2" xfId="9112"/>
    <cellStyle name="Normal 2 23 3 3" xfId="9111"/>
    <cellStyle name="Normal 2 23 4" xfId="7174"/>
    <cellStyle name="Normal 2 23 4 2" xfId="7175"/>
    <cellStyle name="Normal 2 23 4 2 2" xfId="9114"/>
    <cellStyle name="Normal 2 23 4 3" xfId="9113"/>
    <cellStyle name="Normal 2 23 5" xfId="7176"/>
    <cellStyle name="Normal 2 23 5 2" xfId="7177"/>
    <cellStyle name="Normal 2 23 5 2 2" xfId="9116"/>
    <cellStyle name="Normal 2 23 5 3" xfId="9115"/>
    <cellStyle name="Normal 2 23 6" xfId="7178"/>
    <cellStyle name="Normal 2 23 6 2" xfId="7179"/>
    <cellStyle name="Normal 2 23 6 2 2" xfId="9118"/>
    <cellStyle name="Normal 2 23 6 3" xfId="9117"/>
    <cellStyle name="Normal 2 23 7" xfId="7180"/>
    <cellStyle name="Normal 2 23 7 2" xfId="7181"/>
    <cellStyle name="Normal 2 23 7 2 2" xfId="9120"/>
    <cellStyle name="Normal 2 23 7 3" xfId="9119"/>
    <cellStyle name="Normal 2 23 8" xfId="7182"/>
    <cellStyle name="Normal 2 23 8 2" xfId="7183"/>
    <cellStyle name="Normal 2 23 8 2 2" xfId="9122"/>
    <cellStyle name="Normal 2 23 8 3" xfId="9121"/>
    <cellStyle name="Normal 2 23 9" xfId="7184"/>
    <cellStyle name="Normal 2 23 9 2" xfId="7185"/>
    <cellStyle name="Normal 2 23 9 2 2" xfId="9124"/>
    <cellStyle name="Normal 2 23 9 3" xfId="9123"/>
    <cellStyle name="Normal 2 24" xfId="7186"/>
    <cellStyle name="Normal 2 24 2" xfId="7187"/>
    <cellStyle name="Normal 2 24 2 2" xfId="7188"/>
    <cellStyle name="Normal 2 24 2 2 2" xfId="9126"/>
    <cellStyle name="Normal 2 24 2 3" xfId="9125"/>
    <cellStyle name="Normal 2 24 3" xfId="7189"/>
    <cellStyle name="Normal 2 24 3 2" xfId="7190"/>
    <cellStyle name="Normal 2 24 3 2 2" xfId="9128"/>
    <cellStyle name="Normal 2 24 3 3" xfId="9127"/>
    <cellStyle name="Normal 2 24 4" xfId="7191"/>
    <cellStyle name="Normal 2 24 4 2" xfId="7192"/>
    <cellStyle name="Normal 2 24 4 2 2" xfId="9130"/>
    <cellStyle name="Normal 2 24 4 3" xfId="9129"/>
    <cellStyle name="Normal 2 24 5" xfId="7193"/>
    <cellStyle name="Normal 2 24 5 2" xfId="7194"/>
    <cellStyle name="Normal 2 24 5 2 2" xfId="9132"/>
    <cellStyle name="Normal 2 24 5 3" xfId="9131"/>
    <cellStyle name="Normal 2 24 6" xfId="7195"/>
    <cellStyle name="Normal 2 24 6 2" xfId="7196"/>
    <cellStyle name="Normal 2 24 6 2 2" xfId="9134"/>
    <cellStyle name="Normal 2 24 6 3" xfId="9133"/>
    <cellStyle name="Normal 2 24 7" xfId="7197"/>
    <cellStyle name="Normal 2 24 7 2" xfId="7198"/>
    <cellStyle name="Normal 2 24 7 2 2" xfId="9136"/>
    <cellStyle name="Normal 2 24 7 3" xfId="9135"/>
    <cellStyle name="Normal 2 24 8" xfId="7199"/>
    <cellStyle name="Normal 2 24 8 2" xfId="7200"/>
    <cellStyle name="Normal 2 24 8 2 2" xfId="9138"/>
    <cellStyle name="Normal 2 24 8 3" xfId="9137"/>
    <cellStyle name="Normal 2 24 9" xfId="7201"/>
    <cellStyle name="Normal 2 24 9 2" xfId="7202"/>
    <cellStyle name="Normal 2 24 9 2 2" xfId="9140"/>
    <cellStyle name="Normal 2 24 9 3" xfId="9139"/>
    <cellStyle name="Normal 2 25" xfId="7203"/>
    <cellStyle name="Normal 2 25 2" xfId="7204"/>
    <cellStyle name="Normal 2 25 2 2" xfId="7205"/>
    <cellStyle name="Normal 2 25 2 2 2" xfId="9142"/>
    <cellStyle name="Normal 2 25 2 3" xfId="9141"/>
    <cellStyle name="Normal 2 25 3" xfId="7206"/>
    <cellStyle name="Normal 2 25 3 2" xfId="7207"/>
    <cellStyle name="Normal 2 25 3 2 2" xfId="9144"/>
    <cellStyle name="Normal 2 25 3 3" xfId="9143"/>
    <cellStyle name="Normal 2 25 4" xfId="7208"/>
    <cellStyle name="Normal 2 25 4 2" xfId="7209"/>
    <cellStyle name="Normal 2 25 4 2 2" xfId="9146"/>
    <cellStyle name="Normal 2 25 4 3" xfId="9145"/>
    <cellStyle name="Normal 2 25 5" xfId="7210"/>
    <cellStyle name="Normal 2 25 5 2" xfId="7211"/>
    <cellStyle name="Normal 2 25 5 2 2" xfId="9148"/>
    <cellStyle name="Normal 2 25 5 3" xfId="9147"/>
    <cellStyle name="Normal 2 25 6" xfId="7212"/>
    <cellStyle name="Normal 2 25 6 2" xfId="7213"/>
    <cellStyle name="Normal 2 25 6 2 2" xfId="9150"/>
    <cellStyle name="Normal 2 25 6 3" xfId="9149"/>
    <cellStyle name="Normal 2 25 7" xfId="7214"/>
    <cellStyle name="Normal 2 25 7 2" xfId="7215"/>
    <cellStyle name="Normal 2 25 7 2 2" xfId="9152"/>
    <cellStyle name="Normal 2 25 7 3" xfId="9151"/>
    <cellStyle name="Normal 2 25 8" xfId="7216"/>
    <cellStyle name="Normal 2 25 8 2" xfId="7217"/>
    <cellStyle name="Normal 2 25 8 2 2" xfId="9154"/>
    <cellStyle name="Normal 2 25 8 3" xfId="9153"/>
    <cellStyle name="Normal 2 25 9" xfId="7218"/>
    <cellStyle name="Normal 2 25 9 2" xfId="7219"/>
    <cellStyle name="Normal 2 25 9 2 2" xfId="9156"/>
    <cellStyle name="Normal 2 25 9 3" xfId="9155"/>
    <cellStyle name="Normal 2 26" xfId="7220"/>
    <cellStyle name="Normal 2 26 2" xfId="7221"/>
    <cellStyle name="Normal 2 26 2 2" xfId="7222"/>
    <cellStyle name="Normal 2 26 2 2 2" xfId="9158"/>
    <cellStyle name="Normal 2 26 2 3" xfId="9157"/>
    <cellStyle name="Normal 2 26 3" xfId="7223"/>
    <cellStyle name="Normal 2 26 3 2" xfId="7224"/>
    <cellStyle name="Normal 2 26 3 2 2" xfId="9160"/>
    <cellStyle name="Normal 2 26 3 3" xfId="9159"/>
    <cellStyle name="Normal 2 26 4" xfId="7225"/>
    <cellStyle name="Normal 2 26 4 2" xfId="7226"/>
    <cellStyle name="Normal 2 26 4 2 2" xfId="9162"/>
    <cellStyle name="Normal 2 26 4 3" xfId="9161"/>
    <cellStyle name="Normal 2 26 5" xfId="7227"/>
    <cellStyle name="Normal 2 26 5 2" xfId="7228"/>
    <cellStyle name="Normal 2 26 5 2 2" xfId="9164"/>
    <cellStyle name="Normal 2 26 5 3" xfId="9163"/>
    <cellStyle name="Normal 2 26 6" xfId="7229"/>
    <cellStyle name="Normal 2 26 6 2" xfId="7230"/>
    <cellStyle name="Normal 2 26 6 2 2" xfId="9166"/>
    <cellStyle name="Normal 2 26 6 3" xfId="9165"/>
    <cellStyle name="Normal 2 26 7" xfId="7231"/>
    <cellStyle name="Normal 2 26 7 2" xfId="7232"/>
    <cellStyle name="Normal 2 26 7 2 2" xfId="9168"/>
    <cellStyle name="Normal 2 26 7 3" xfId="9167"/>
    <cellStyle name="Normal 2 26 8" xfId="7233"/>
    <cellStyle name="Normal 2 26 8 2" xfId="7234"/>
    <cellStyle name="Normal 2 26 8 2 2" xfId="9170"/>
    <cellStyle name="Normal 2 26 8 3" xfId="9169"/>
    <cellStyle name="Normal 2 26 9" xfId="7235"/>
    <cellStyle name="Normal 2 26 9 2" xfId="7236"/>
    <cellStyle name="Normal 2 26 9 2 2" xfId="9172"/>
    <cellStyle name="Normal 2 26 9 3" xfId="9171"/>
    <cellStyle name="Normal 2 27" xfId="7237"/>
    <cellStyle name="Normal 2 27 2" xfId="7238"/>
    <cellStyle name="Normal 2 27 2 2" xfId="7239"/>
    <cellStyle name="Normal 2 27 2 2 2" xfId="9174"/>
    <cellStyle name="Normal 2 27 2 3" xfId="9173"/>
    <cellStyle name="Normal 2 27 3" xfId="7240"/>
    <cellStyle name="Normal 2 27 3 2" xfId="7241"/>
    <cellStyle name="Normal 2 27 3 2 2" xfId="9176"/>
    <cellStyle name="Normal 2 27 3 3" xfId="9175"/>
    <cellStyle name="Normal 2 27 4" xfId="7242"/>
    <cellStyle name="Normal 2 27 4 2" xfId="7243"/>
    <cellStyle name="Normal 2 27 4 2 2" xfId="9178"/>
    <cellStyle name="Normal 2 27 4 3" xfId="9177"/>
    <cellStyle name="Normal 2 27 5" xfId="7244"/>
    <cellStyle name="Normal 2 27 5 2" xfId="7245"/>
    <cellStyle name="Normal 2 27 5 2 2" xfId="9180"/>
    <cellStyle name="Normal 2 27 5 3" xfId="9179"/>
    <cellStyle name="Normal 2 27 6" xfId="7246"/>
    <cellStyle name="Normal 2 27 6 2" xfId="7247"/>
    <cellStyle name="Normal 2 27 6 2 2" xfId="9182"/>
    <cellStyle name="Normal 2 27 6 3" xfId="9181"/>
    <cellStyle name="Normal 2 27 7" xfId="7248"/>
    <cellStyle name="Normal 2 27 7 2" xfId="7249"/>
    <cellStyle name="Normal 2 27 7 2 2" xfId="9184"/>
    <cellStyle name="Normal 2 27 7 3" xfId="9183"/>
    <cellStyle name="Normal 2 27 8" xfId="7250"/>
    <cellStyle name="Normal 2 27 8 2" xfId="7251"/>
    <cellStyle name="Normal 2 27 8 2 2" xfId="9186"/>
    <cellStyle name="Normal 2 27 8 3" xfId="9185"/>
    <cellStyle name="Normal 2 27 9" xfId="7252"/>
    <cellStyle name="Normal 2 27 9 2" xfId="7253"/>
    <cellStyle name="Normal 2 27 9 2 2" xfId="9188"/>
    <cellStyle name="Normal 2 27 9 3" xfId="9187"/>
    <cellStyle name="Normal 2 28" xfId="7254"/>
    <cellStyle name="Normal 2 28 2" xfId="7255"/>
    <cellStyle name="Normal 2 28 2 2" xfId="7256"/>
    <cellStyle name="Normal 2 28 2 2 2" xfId="9190"/>
    <cellStyle name="Normal 2 28 2 3" xfId="9189"/>
    <cellStyle name="Normal 2 28 3" xfId="7257"/>
    <cellStyle name="Normal 2 28 3 2" xfId="7258"/>
    <cellStyle name="Normal 2 28 3 2 2" xfId="9192"/>
    <cellStyle name="Normal 2 28 3 3" xfId="9191"/>
    <cellStyle name="Normal 2 28 4" xfId="7259"/>
    <cellStyle name="Normal 2 28 4 2" xfId="7260"/>
    <cellStyle name="Normal 2 28 4 2 2" xfId="9194"/>
    <cellStyle name="Normal 2 28 4 3" xfId="9193"/>
    <cellStyle name="Normal 2 28 5" xfId="7261"/>
    <cellStyle name="Normal 2 28 5 2" xfId="7262"/>
    <cellStyle name="Normal 2 28 5 2 2" xfId="9196"/>
    <cellStyle name="Normal 2 28 5 3" xfId="9195"/>
    <cellStyle name="Normal 2 28 6" xfId="7263"/>
    <cellStyle name="Normal 2 28 6 2" xfId="7264"/>
    <cellStyle name="Normal 2 28 6 2 2" xfId="9198"/>
    <cellStyle name="Normal 2 28 6 3" xfId="9197"/>
    <cellStyle name="Normal 2 28 7" xfId="7265"/>
    <cellStyle name="Normal 2 28 7 2" xfId="7266"/>
    <cellStyle name="Normal 2 28 7 2 2" xfId="9200"/>
    <cellStyle name="Normal 2 28 7 3" xfId="9199"/>
    <cellStyle name="Normal 2 28 8" xfId="7267"/>
    <cellStyle name="Normal 2 28 8 2" xfId="7268"/>
    <cellStyle name="Normal 2 28 8 2 2" xfId="9202"/>
    <cellStyle name="Normal 2 28 8 3" xfId="9201"/>
    <cellStyle name="Normal 2 28 9" xfId="7269"/>
    <cellStyle name="Normal 2 28 9 2" xfId="7270"/>
    <cellStyle name="Normal 2 28 9 2 2" xfId="9204"/>
    <cellStyle name="Normal 2 28 9 3" xfId="9203"/>
    <cellStyle name="Normal 2 29" xfId="7271"/>
    <cellStyle name="Normal 2 29 2" xfId="7272"/>
    <cellStyle name="Normal 2 29 2 2" xfId="7273"/>
    <cellStyle name="Normal 2 29 2 2 2" xfId="9206"/>
    <cellStyle name="Normal 2 29 2 3" xfId="9205"/>
    <cellStyle name="Normal 2 29 3" xfId="7274"/>
    <cellStyle name="Normal 2 29 3 2" xfId="7275"/>
    <cellStyle name="Normal 2 29 3 2 2" xfId="9208"/>
    <cellStyle name="Normal 2 29 3 3" xfId="9207"/>
    <cellStyle name="Normal 2 29 4" xfId="7276"/>
    <cellStyle name="Normal 2 29 4 2" xfId="7277"/>
    <cellStyle name="Normal 2 29 4 2 2" xfId="9210"/>
    <cellStyle name="Normal 2 29 4 3" xfId="9209"/>
    <cellStyle name="Normal 2 29 5" xfId="7278"/>
    <cellStyle name="Normal 2 29 5 2" xfId="7279"/>
    <cellStyle name="Normal 2 29 5 2 2" xfId="9212"/>
    <cellStyle name="Normal 2 29 5 3" xfId="9211"/>
    <cellStyle name="Normal 2 29 6" xfId="7280"/>
    <cellStyle name="Normal 2 29 6 2" xfId="7281"/>
    <cellStyle name="Normal 2 29 6 2 2" xfId="9214"/>
    <cellStyle name="Normal 2 29 6 3" xfId="9213"/>
    <cellStyle name="Normal 2 29 7" xfId="7282"/>
    <cellStyle name="Normal 2 29 7 2" xfId="7283"/>
    <cellStyle name="Normal 2 29 7 2 2" xfId="9216"/>
    <cellStyle name="Normal 2 29 7 3" xfId="9215"/>
    <cellStyle name="Normal 2 29 8" xfId="7284"/>
    <cellStyle name="Normal 2 29 8 2" xfId="7285"/>
    <cellStyle name="Normal 2 29 8 2 2" xfId="9218"/>
    <cellStyle name="Normal 2 29 8 3" xfId="9217"/>
    <cellStyle name="Normal 2 29 9" xfId="7286"/>
    <cellStyle name="Normal 2 29 9 2" xfId="7287"/>
    <cellStyle name="Normal 2 29 9 2 2" xfId="9220"/>
    <cellStyle name="Normal 2 29 9 3" xfId="9219"/>
    <cellStyle name="Normal 2 3" xfId="274"/>
    <cellStyle name="Normal 2 3 10" xfId="7288"/>
    <cellStyle name="Normal 2 3 10 2" xfId="7289"/>
    <cellStyle name="Normal 2 3 10 2 2" xfId="9222"/>
    <cellStyle name="Normal 2 3 10 3" xfId="9221"/>
    <cellStyle name="Normal 2 3 11" xfId="7290"/>
    <cellStyle name="Normal 2 3 11 2" xfId="7291"/>
    <cellStyle name="Normal 2 3 11 2 2" xfId="9224"/>
    <cellStyle name="Normal 2 3 11 3" xfId="9223"/>
    <cellStyle name="Normal 2 3 12" xfId="7292"/>
    <cellStyle name="Normal 2 3 12 2" xfId="7293"/>
    <cellStyle name="Normal 2 3 12 2 2" xfId="9226"/>
    <cellStyle name="Normal 2 3 12 3" xfId="9225"/>
    <cellStyle name="Normal 2 3 13" xfId="7294"/>
    <cellStyle name="Normal 2 3 13 2" xfId="9227"/>
    <cellStyle name="Normal 2 3 2" xfId="1328"/>
    <cellStyle name="Normal 2 3 3" xfId="1329"/>
    <cellStyle name="Normal 2 3 3 2" xfId="7295"/>
    <cellStyle name="Normal 2 3 3 2 2" xfId="9228"/>
    <cellStyle name="Normal 2 3 4" xfId="1330"/>
    <cellStyle name="Normal 2 3 4 2" xfId="7296"/>
    <cellStyle name="Normal 2 3 4 2 2" xfId="9229"/>
    <cellStyle name="Normal 2 3 5" xfId="7297"/>
    <cellStyle name="Normal 2 3 5 2" xfId="7298"/>
    <cellStyle name="Normal 2 3 5 2 2" xfId="9231"/>
    <cellStyle name="Normal 2 3 5 3" xfId="9230"/>
    <cellStyle name="Normal 2 3 6" xfId="7299"/>
    <cellStyle name="Normal 2 3 6 2" xfId="7300"/>
    <cellStyle name="Normal 2 3 6 2 2" xfId="9233"/>
    <cellStyle name="Normal 2 3 6 3" xfId="9232"/>
    <cellStyle name="Normal 2 3 7" xfId="7301"/>
    <cellStyle name="Normal 2 3 7 2" xfId="7302"/>
    <cellStyle name="Normal 2 3 7 2 2" xfId="9235"/>
    <cellStyle name="Normal 2 3 7 3" xfId="9234"/>
    <cellStyle name="Normal 2 3 8" xfId="7303"/>
    <cellStyle name="Normal 2 3 8 2" xfId="7304"/>
    <cellStyle name="Normal 2 3 8 2 2" xfId="9237"/>
    <cellStyle name="Normal 2 3 8 3" xfId="9236"/>
    <cellStyle name="Normal 2 3 9" xfId="7305"/>
    <cellStyle name="Normal 2 3 9 2" xfId="7306"/>
    <cellStyle name="Normal 2 3 9 2 2" xfId="9239"/>
    <cellStyle name="Normal 2 3 9 3" xfId="9238"/>
    <cellStyle name="Normal 2 30" xfId="7307"/>
    <cellStyle name="Normal 2 30 2" xfId="7308"/>
    <cellStyle name="Normal 2 30 2 2" xfId="7309"/>
    <cellStyle name="Normal 2 30 2 2 2" xfId="9241"/>
    <cellStyle name="Normal 2 30 2 3" xfId="9240"/>
    <cellStyle name="Normal 2 30 3" xfId="7310"/>
    <cellStyle name="Normal 2 30 3 2" xfId="7311"/>
    <cellStyle name="Normal 2 30 3 2 2" xfId="9243"/>
    <cellStyle name="Normal 2 30 3 3" xfId="9242"/>
    <cellStyle name="Normal 2 30 4" xfId="7312"/>
    <cellStyle name="Normal 2 30 4 2" xfId="7313"/>
    <cellStyle name="Normal 2 30 4 2 2" xfId="9245"/>
    <cellStyle name="Normal 2 30 4 3" xfId="9244"/>
    <cellStyle name="Normal 2 30 5" xfId="7314"/>
    <cellStyle name="Normal 2 30 5 2" xfId="7315"/>
    <cellStyle name="Normal 2 30 5 2 2" xfId="9247"/>
    <cellStyle name="Normal 2 30 5 3" xfId="9246"/>
    <cellStyle name="Normal 2 30 6" xfId="7316"/>
    <cellStyle name="Normal 2 30 6 2" xfId="7317"/>
    <cellStyle name="Normal 2 30 6 2 2" xfId="9249"/>
    <cellStyle name="Normal 2 30 6 3" xfId="9248"/>
    <cellStyle name="Normal 2 30 7" xfId="7318"/>
    <cellStyle name="Normal 2 30 7 2" xfId="7319"/>
    <cellStyle name="Normal 2 30 7 2 2" xfId="9251"/>
    <cellStyle name="Normal 2 30 7 3" xfId="9250"/>
    <cellStyle name="Normal 2 30 8" xfId="7320"/>
    <cellStyle name="Normal 2 30 8 2" xfId="7321"/>
    <cellStyle name="Normal 2 30 8 2 2" xfId="9253"/>
    <cellStyle name="Normal 2 30 8 3" xfId="9252"/>
    <cellStyle name="Normal 2 30 9" xfId="7322"/>
    <cellStyle name="Normal 2 30 9 2" xfId="7323"/>
    <cellStyle name="Normal 2 30 9 2 2" xfId="9255"/>
    <cellStyle name="Normal 2 30 9 3" xfId="9254"/>
    <cellStyle name="Normal 2 31" xfId="7324"/>
    <cellStyle name="Normal 2 31 2" xfId="7325"/>
    <cellStyle name="Normal 2 31 2 2" xfId="7326"/>
    <cellStyle name="Normal 2 31 2 2 2" xfId="9257"/>
    <cellStyle name="Normal 2 31 2 3" xfId="9256"/>
    <cellStyle name="Normal 2 31 3" xfId="7327"/>
    <cellStyle name="Normal 2 31 3 2" xfId="7328"/>
    <cellStyle name="Normal 2 31 3 2 2" xfId="9259"/>
    <cellStyle name="Normal 2 31 3 3" xfId="9258"/>
    <cellStyle name="Normal 2 31 4" xfId="7329"/>
    <cellStyle name="Normal 2 31 4 2" xfId="7330"/>
    <cellStyle name="Normal 2 31 4 2 2" xfId="9261"/>
    <cellStyle name="Normal 2 31 4 3" xfId="9260"/>
    <cellStyle name="Normal 2 31 5" xfId="7331"/>
    <cellStyle name="Normal 2 31 5 2" xfId="7332"/>
    <cellStyle name="Normal 2 31 5 2 2" xfId="9263"/>
    <cellStyle name="Normal 2 31 5 3" xfId="9262"/>
    <cellStyle name="Normal 2 31 6" xfId="7333"/>
    <cellStyle name="Normal 2 31 6 2" xfId="7334"/>
    <cellStyle name="Normal 2 31 6 2 2" xfId="9265"/>
    <cellStyle name="Normal 2 31 6 3" xfId="9264"/>
    <cellStyle name="Normal 2 31 7" xfId="7335"/>
    <cellStyle name="Normal 2 31 7 2" xfId="7336"/>
    <cellStyle name="Normal 2 31 7 2 2" xfId="9267"/>
    <cellStyle name="Normal 2 31 7 3" xfId="9266"/>
    <cellStyle name="Normal 2 31 8" xfId="7337"/>
    <cellStyle name="Normal 2 31 8 2" xfId="7338"/>
    <cellStyle name="Normal 2 31 8 2 2" xfId="9269"/>
    <cellStyle name="Normal 2 31 8 3" xfId="9268"/>
    <cellStyle name="Normal 2 31 9" xfId="7339"/>
    <cellStyle name="Normal 2 31 9 2" xfId="7340"/>
    <cellStyle name="Normal 2 31 9 2 2" xfId="9271"/>
    <cellStyle name="Normal 2 31 9 3" xfId="9270"/>
    <cellStyle name="Normal 2 32" xfId="7341"/>
    <cellStyle name="Normal 2 32 2" xfId="7342"/>
    <cellStyle name="Normal 2 32 2 2" xfId="7343"/>
    <cellStyle name="Normal 2 32 2 2 2" xfId="9273"/>
    <cellStyle name="Normal 2 32 2 3" xfId="9272"/>
    <cellStyle name="Normal 2 32 3" xfId="7344"/>
    <cellStyle name="Normal 2 32 3 2" xfId="7345"/>
    <cellStyle name="Normal 2 32 3 2 2" xfId="9275"/>
    <cellStyle name="Normal 2 32 3 3" xfId="9274"/>
    <cellStyle name="Normal 2 32 4" xfId="7346"/>
    <cellStyle name="Normal 2 32 4 2" xfId="7347"/>
    <cellStyle name="Normal 2 32 4 2 2" xfId="9277"/>
    <cellStyle name="Normal 2 32 4 3" xfId="9276"/>
    <cellStyle name="Normal 2 32 5" xfId="7348"/>
    <cellStyle name="Normal 2 32 5 2" xfId="7349"/>
    <cellStyle name="Normal 2 32 5 2 2" xfId="9279"/>
    <cellStyle name="Normal 2 32 5 3" xfId="9278"/>
    <cellStyle name="Normal 2 32 6" xfId="7350"/>
    <cellStyle name="Normal 2 32 6 2" xfId="7351"/>
    <cellStyle name="Normal 2 32 6 2 2" xfId="9281"/>
    <cellStyle name="Normal 2 32 6 3" xfId="9280"/>
    <cellStyle name="Normal 2 32 7" xfId="7352"/>
    <cellStyle name="Normal 2 32 7 2" xfId="7353"/>
    <cellStyle name="Normal 2 32 7 2 2" xfId="9283"/>
    <cellStyle name="Normal 2 32 7 3" xfId="9282"/>
    <cellStyle name="Normal 2 32 8" xfId="7354"/>
    <cellStyle name="Normal 2 32 8 2" xfId="7355"/>
    <cellStyle name="Normal 2 32 8 2 2" xfId="9285"/>
    <cellStyle name="Normal 2 32 8 3" xfId="9284"/>
    <cellStyle name="Normal 2 32 9" xfId="7356"/>
    <cellStyle name="Normal 2 32 9 2" xfId="7357"/>
    <cellStyle name="Normal 2 32 9 2 2" xfId="9287"/>
    <cellStyle name="Normal 2 32 9 3" xfId="9286"/>
    <cellStyle name="Normal 2 33" xfId="7358"/>
    <cellStyle name="Normal 2 33 2" xfId="7359"/>
    <cellStyle name="Normal 2 33 2 2" xfId="7360"/>
    <cellStyle name="Normal 2 33 2 2 2" xfId="9289"/>
    <cellStyle name="Normal 2 33 2 3" xfId="9288"/>
    <cellStyle name="Normal 2 33 3" xfId="7361"/>
    <cellStyle name="Normal 2 33 3 2" xfId="7362"/>
    <cellStyle name="Normal 2 33 3 2 2" xfId="9291"/>
    <cellStyle name="Normal 2 33 3 3" xfId="9290"/>
    <cellStyle name="Normal 2 33 4" xfId="7363"/>
    <cellStyle name="Normal 2 33 4 2" xfId="7364"/>
    <cellStyle name="Normal 2 33 4 2 2" xfId="9293"/>
    <cellStyle name="Normal 2 33 4 3" xfId="9292"/>
    <cellStyle name="Normal 2 33 5" xfId="7365"/>
    <cellStyle name="Normal 2 33 5 2" xfId="7366"/>
    <cellStyle name="Normal 2 33 5 2 2" xfId="9295"/>
    <cellStyle name="Normal 2 33 5 3" xfId="9294"/>
    <cellStyle name="Normal 2 33 6" xfId="7367"/>
    <cellStyle name="Normal 2 33 6 2" xfId="7368"/>
    <cellStyle name="Normal 2 33 6 2 2" xfId="9297"/>
    <cellStyle name="Normal 2 33 6 3" xfId="9296"/>
    <cellStyle name="Normal 2 33 7" xfId="7369"/>
    <cellStyle name="Normal 2 33 7 2" xfId="7370"/>
    <cellStyle name="Normal 2 33 7 2 2" xfId="9299"/>
    <cellStyle name="Normal 2 33 7 3" xfId="9298"/>
    <cellStyle name="Normal 2 33 8" xfId="7371"/>
    <cellStyle name="Normal 2 33 8 2" xfId="7372"/>
    <cellStyle name="Normal 2 33 8 2 2" xfId="9301"/>
    <cellStyle name="Normal 2 33 8 3" xfId="9300"/>
    <cellStyle name="Normal 2 33 9" xfId="7373"/>
    <cellStyle name="Normal 2 33 9 2" xfId="7374"/>
    <cellStyle name="Normal 2 33 9 2 2" xfId="9303"/>
    <cellStyle name="Normal 2 33 9 3" xfId="9302"/>
    <cellStyle name="Normal 2 34" xfId="7375"/>
    <cellStyle name="Normal 2 35" xfId="7376"/>
    <cellStyle name="Normal 2 36" xfId="7377"/>
    <cellStyle name="Normal 2 37" xfId="7378"/>
    <cellStyle name="Normal 2 38" xfId="7379"/>
    <cellStyle name="Normal 2 39" xfId="7380"/>
    <cellStyle name="Normal 2 4" xfId="275"/>
    <cellStyle name="Normal 2 4 10" xfId="7381"/>
    <cellStyle name="Normal 2 4 10 2" xfId="9304"/>
    <cellStyle name="Normal 2 4 2" xfId="1331"/>
    <cellStyle name="Normal 2 4 3" xfId="1332"/>
    <cellStyle name="Normal 2 4 3 2" xfId="7382"/>
    <cellStyle name="Normal 2 4 3 2 2" xfId="9305"/>
    <cellStyle name="Normal 2 4 4" xfId="1333"/>
    <cellStyle name="Normal 2 4 4 2" xfId="7383"/>
    <cellStyle name="Normal 2 4 4 2 2" xfId="9306"/>
    <cellStyle name="Normal 2 4 5" xfId="7384"/>
    <cellStyle name="Normal 2 4 5 2" xfId="7385"/>
    <cellStyle name="Normal 2 4 5 2 2" xfId="9308"/>
    <cellStyle name="Normal 2 4 5 3" xfId="9307"/>
    <cellStyle name="Normal 2 4 6" xfId="7386"/>
    <cellStyle name="Normal 2 4 6 2" xfId="7387"/>
    <cellStyle name="Normal 2 4 6 2 2" xfId="9310"/>
    <cellStyle name="Normal 2 4 6 3" xfId="9309"/>
    <cellStyle name="Normal 2 4 7" xfId="7388"/>
    <cellStyle name="Normal 2 4 7 2" xfId="7389"/>
    <cellStyle name="Normal 2 4 7 2 2" xfId="9312"/>
    <cellStyle name="Normal 2 4 7 3" xfId="9311"/>
    <cellStyle name="Normal 2 4 8" xfId="7390"/>
    <cellStyle name="Normal 2 4 8 2" xfId="7391"/>
    <cellStyle name="Normal 2 4 8 2 2" xfId="9314"/>
    <cellStyle name="Normal 2 4 8 3" xfId="9313"/>
    <cellStyle name="Normal 2 4 9" xfId="7392"/>
    <cellStyle name="Normal 2 4 9 2" xfId="7393"/>
    <cellStyle name="Normal 2 4 9 2 2" xfId="9316"/>
    <cellStyle name="Normal 2 4 9 3" xfId="9315"/>
    <cellStyle name="Normal 2 40" xfId="7394"/>
    <cellStyle name="Normal 2 41" xfId="7395"/>
    <cellStyle name="Normal 2 42" xfId="7396"/>
    <cellStyle name="Normal 2 43" xfId="7397"/>
    <cellStyle name="Normal 2 44" xfId="7398"/>
    <cellStyle name="Normal 2 45" xfId="7399"/>
    <cellStyle name="Normal 2 46" xfId="7400"/>
    <cellStyle name="Normal 2 47" xfId="7401"/>
    <cellStyle name="Normal 2 48" xfId="7402"/>
    <cellStyle name="Normal 2 49" xfId="7403"/>
    <cellStyle name="Normal 2 5" xfId="276"/>
    <cellStyle name="Normal 2 5 2" xfId="1334"/>
    <cellStyle name="Normal 2 5 2 2" xfId="7404"/>
    <cellStyle name="Normal 2 5 2 2 2" xfId="9317"/>
    <cellStyle name="Normal 2 5 3" xfId="1335"/>
    <cellStyle name="Normal 2 5 3 2" xfId="7405"/>
    <cellStyle name="Normal 2 5 3 2 2" xfId="9318"/>
    <cellStyle name="Normal 2 5 4" xfId="1336"/>
    <cellStyle name="Normal 2 5 4 2" xfId="7406"/>
    <cellStyle name="Normal 2 5 4 2 2" xfId="9319"/>
    <cellStyle name="Normal 2 5 5" xfId="7407"/>
    <cellStyle name="Normal 2 5 5 2" xfId="7408"/>
    <cellStyle name="Normal 2 5 5 2 2" xfId="9321"/>
    <cellStyle name="Normal 2 5 5 3" xfId="9320"/>
    <cellStyle name="Normal 2 5 6" xfId="7409"/>
    <cellStyle name="Normal 2 5 6 2" xfId="7410"/>
    <cellStyle name="Normal 2 5 6 2 2" xfId="9323"/>
    <cellStyle name="Normal 2 5 6 3" xfId="9322"/>
    <cellStyle name="Normal 2 5 7" xfId="7411"/>
    <cellStyle name="Normal 2 5 7 2" xfId="7412"/>
    <cellStyle name="Normal 2 5 7 2 2" xfId="9325"/>
    <cellStyle name="Normal 2 5 7 3" xfId="9324"/>
    <cellStyle name="Normal 2 5 8" xfId="7413"/>
    <cellStyle name="Normal 2 5 8 2" xfId="7414"/>
    <cellStyle name="Normal 2 5 8 2 2" xfId="9327"/>
    <cellStyle name="Normal 2 5 8 3" xfId="9326"/>
    <cellStyle name="Normal 2 5 9" xfId="7415"/>
    <cellStyle name="Normal 2 5 9 2" xfId="7416"/>
    <cellStyle name="Normal 2 5 9 2 2" xfId="9329"/>
    <cellStyle name="Normal 2 5 9 3" xfId="9328"/>
    <cellStyle name="Normal 2 50" xfId="7417"/>
    <cellStyle name="Normal 2 51" xfId="7418"/>
    <cellStyle name="Normal 2 51 2" xfId="7419"/>
    <cellStyle name="Normal 2 52" xfId="7420"/>
    <cellStyle name="Normal 2 53" xfId="7421"/>
    <cellStyle name="Normal 2 54" xfId="8352"/>
    <cellStyle name="Normal 2 55" xfId="10060"/>
    <cellStyle name="Normal 2 56" xfId="10062"/>
    <cellStyle name="Normal 2 57" xfId="11423"/>
    <cellStyle name="Normal 2 6" xfId="277"/>
    <cellStyle name="Normal 2 6 2" xfId="1337"/>
    <cellStyle name="Normal 2 6 2 2" xfId="7422"/>
    <cellStyle name="Normal 2 6 2 2 2" xfId="9330"/>
    <cellStyle name="Normal 2 6 3" xfId="1338"/>
    <cellStyle name="Normal 2 6 3 2" xfId="7423"/>
    <cellStyle name="Normal 2 6 3 2 2" xfId="9331"/>
    <cellStyle name="Normal 2 6 4" xfId="1339"/>
    <cellStyle name="Normal 2 6 4 2" xfId="7424"/>
    <cellStyle name="Normal 2 6 4 2 2" xfId="9332"/>
    <cellStyle name="Normal 2 6 5" xfId="7425"/>
    <cellStyle name="Normal 2 6 5 2" xfId="7426"/>
    <cellStyle name="Normal 2 6 5 2 2" xfId="9334"/>
    <cellStyle name="Normal 2 6 5 3" xfId="9333"/>
    <cellStyle name="Normal 2 6 6" xfId="7427"/>
    <cellStyle name="Normal 2 6 6 2" xfId="7428"/>
    <cellStyle name="Normal 2 6 6 2 2" xfId="9336"/>
    <cellStyle name="Normal 2 6 6 3" xfId="9335"/>
    <cellStyle name="Normal 2 6 7" xfId="7429"/>
    <cellStyle name="Normal 2 6 7 2" xfId="7430"/>
    <cellStyle name="Normal 2 6 7 2 2" xfId="9338"/>
    <cellStyle name="Normal 2 6 7 3" xfId="9337"/>
    <cellStyle name="Normal 2 6 8" xfId="7431"/>
    <cellStyle name="Normal 2 6 8 2" xfId="7432"/>
    <cellStyle name="Normal 2 6 8 2 2" xfId="9340"/>
    <cellStyle name="Normal 2 6 8 3" xfId="9339"/>
    <cellStyle name="Normal 2 6 9" xfId="7433"/>
    <cellStyle name="Normal 2 6 9 2" xfId="7434"/>
    <cellStyle name="Normal 2 6 9 2 2" xfId="9342"/>
    <cellStyle name="Normal 2 6 9 3" xfId="9341"/>
    <cellStyle name="Normal 2 7" xfId="278"/>
    <cellStyle name="Normal 2 7 2" xfId="1340"/>
    <cellStyle name="Normal 2 7 2 2" xfId="7435"/>
    <cellStyle name="Normal 2 7 2 2 2" xfId="9343"/>
    <cellStyle name="Normal 2 7 3" xfId="1341"/>
    <cellStyle name="Normal 2 7 3 2" xfId="7436"/>
    <cellStyle name="Normal 2 7 3 2 2" xfId="9344"/>
    <cellStyle name="Normal 2 7 4" xfId="1342"/>
    <cellStyle name="Normal 2 7 4 2" xfId="7437"/>
    <cellStyle name="Normal 2 7 4 2 2" xfId="9345"/>
    <cellStyle name="Normal 2 7 5" xfId="7438"/>
    <cellStyle name="Normal 2 7 5 2" xfId="7439"/>
    <cellStyle name="Normal 2 7 5 2 2" xfId="9347"/>
    <cellStyle name="Normal 2 7 5 3" xfId="9346"/>
    <cellStyle name="Normal 2 7 6" xfId="7440"/>
    <cellStyle name="Normal 2 7 6 2" xfId="7441"/>
    <cellStyle name="Normal 2 7 6 2 2" xfId="9349"/>
    <cellStyle name="Normal 2 7 6 3" xfId="9348"/>
    <cellStyle name="Normal 2 7 7" xfId="7442"/>
    <cellStyle name="Normal 2 7 7 2" xfId="7443"/>
    <cellStyle name="Normal 2 7 7 2 2" xfId="9351"/>
    <cellStyle name="Normal 2 7 7 3" xfId="9350"/>
    <cellStyle name="Normal 2 7 8" xfId="7444"/>
    <cellStyle name="Normal 2 7 8 2" xfId="7445"/>
    <cellStyle name="Normal 2 7 8 2 2" xfId="9353"/>
    <cellStyle name="Normal 2 7 8 3" xfId="9352"/>
    <cellStyle name="Normal 2 7 9" xfId="7446"/>
    <cellStyle name="Normal 2 7 9 2" xfId="7447"/>
    <cellStyle name="Normal 2 7 9 2 2" xfId="9355"/>
    <cellStyle name="Normal 2 7 9 3" xfId="9354"/>
    <cellStyle name="Normal 2 8" xfId="279"/>
    <cellStyle name="Normal 2 8 2" xfId="1343"/>
    <cellStyle name="Normal 2 8 2 2" xfId="7448"/>
    <cellStyle name="Normal 2 8 2 2 2" xfId="9356"/>
    <cellStyle name="Normal 2 8 3" xfId="1344"/>
    <cellStyle name="Normal 2 8 3 2" xfId="7449"/>
    <cellStyle name="Normal 2 8 3 2 2" xfId="9357"/>
    <cellStyle name="Normal 2 8 4" xfId="1345"/>
    <cellStyle name="Normal 2 8 4 2" xfId="7450"/>
    <cellStyle name="Normal 2 8 4 2 2" xfId="9358"/>
    <cellStyle name="Normal 2 8 5" xfId="7451"/>
    <cellStyle name="Normal 2 8 5 2" xfId="7452"/>
    <cellStyle name="Normal 2 8 5 2 2" xfId="9360"/>
    <cellStyle name="Normal 2 8 5 3" xfId="9359"/>
    <cellStyle name="Normal 2 8 6" xfId="7453"/>
    <cellStyle name="Normal 2 8 6 2" xfId="7454"/>
    <cellStyle name="Normal 2 8 6 2 2" xfId="9362"/>
    <cellStyle name="Normal 2 8 6 3" xfId="9361"/>
    <cellStyle name="Normal 2 8 7" xfId="7455"/>
    <cellStyle name="Normal 2 8 7 2" xfId="7456"/>
    <cellStyle name="Normal 2 8 7 2 2" xfId="9364"/>
    <cellStyle name="Normal 2 8 7 3" xfId="9363"/>
    <cellStyle name="Normal 2 8 8" xfId="7457"/>
    <cellStyle name="Normal 2 8 8 2" xfId="7458"/>
    <cellStyle name="Normal 2 8 8 2 2" xfId="9366"/>
    <cellStyle name="Normal 2 8 8 3" xfId="9365"/>
    <cellStyle name="Normal 2 8 9" xfId="7459"/>
    <cellStyle name="Normal 2 8 9 2" xfId="7460"/>
    <cellStyle name="Normal 2 8 9 2 2" xfId="9368"/>
    <cellStyle name="Normal 2 8 9 3" xfId="9367"/>
    <cellStyle name="Normal 2 9" xfId="280"/>
    <cellStyle name="Normal 2 9 2" xfId="1346"/>
    <cellStyle name="Normal 2 9 2 2" xfId="7461"/>
    <cellStyle name="Normal 2 9 2 2 2" xfId="9369"/>
    <cellStyle name="Normal 2 9 3" xfId="1347"/>
    <cellStyle name="Normal 2 9 3 2" xfId="7462"/>
    <cellStyle name="Normal 2 9 3 2 2" xfId="9370"/>
    <cellStyle name="Normal 2 9 4" xfId="1348"/>
    <cellStyle name="Normal 2 9 4 2" xfId="7463"/>
    <cellStyle name="Normal 2 9 4 2 2" xfId="9371"/>
    <cellStyle name="Normal 2 9 5" xfId="7464"/>
    <cellStyle name="Normal 2 9 5 2" xfId="7465"/>
    <cellStyle name="Normal 2 9 5 2 2" xfId="9373"/>
    <cellStyle name="Normal 2 9 5 3" xfId="9372"/>
    <cellStyle name="Normal 2 9 6" xfId="7466"/>
    <cellStyle name="Normal 2 9 6 2" xfId="7467"/>
    <cellStyle name="Normal 2 9 6 2 2" xfId="9375"/>
    <cellStyle name="Normal 2 9 6 3" xfId="9374"/>
    <cellStyle name="Normal 2 9 7" xfId="7468"/>
    <cellStyle name="Normal 2 9 7 2" xfId="7469"/>
    <cellStyle name="Normal 2 9 7 2 2" xfId="9377"/>
    <cellStyle name="Normal 2 9 7 3" xfId="9376"/>
    <cellStyle name="Normal 2 9 8" xfId="7470"/>
    <cellStyle name="Normal 2 9 8 2" xfId="7471"/>
    <cellStyle name="Normal 2 9 8 2 2" xfId="9379"/>
    <cellStyle name="Normal 2 9 8 3" xfId="9378"/>
    <cellStyle name="Normal 2 9 9" xfId="7472"/>
    <cellStyle name="Normal 2 9 9 2" xfId="7473"/>
    <cellStyle name="Normal 2 9 9 2 2" xfId="9381"/>
    <cellStyle name="Normal 2 9 9 3" xfId="9380"/>
    <cellStyle name="Normal 2_BAN # BASE_MPA1_2009_(Res445-08)" xfId="10001"/>
    <cellStyle name="Normal 20" xfId="2186"/>
    <cellStyle name="Normal 20 2" xfId="8636"/>
    <cellStyle name="Normal 21" xfId="2658"/>
    <cellStyle name="Normal 21 2" xfId="8702"/>
    <cellStyle name="Normal 22" xfId="2670"/>
    <cellStyle name="Normal 22 2" xfId="8704"/>
    <cellStyle name="Normal 23" xfId="2671"/>
    <cellStyle name="Normal 24" xfId="2756"/>
    <cellStyle name="Normal 25" xfId="2758"/>
    <cellStyle name="Normal 26" xfId="2757"/>
    <cellStyle name="Normal 27" xfId="2759"/>
    <cellStyle name="Normal 27 2" xfId="8747"/>
    <cellStyle name="Normal 28" xfId="2763"/>
    <cellStyle name="Normal 28 2" xfId="8751"/>
    <cellStyle name="Normal 29" xfId="2766"/>
    <cellStyle name="Normal 29 2" xfId="8754"/>
    <cellStyle name="Normal 3" xfId="281"/>
    <cellStyle name="Normal 3 10" xfId="2562"/>
    <cellStyle name="Normal 3 11" xfId="2563"/>
    <cellStyle name="Normal 3 12" xfId="7474"/>
    <cellStyle name="Normal 3 12 2" xfId="9382"/>
    <cellStyle name="Normal 3 13" xfId="7475"/>
    <cellStyle name="Normal 3 13 2" xfId="9383"/>
    <cellStyle name="Normal 3 14" xfId="7476"/>
    <cellStyle name="Normal 3 15" xfId="9930"/>
    <cellStyle name="Normal 3 2" xfId="743"/>
    <cellStyle name="Normal 3 2 2" xfId="1349"/>
    <cellStyle name="Normal 3 2 3" xfId="1350"/>
    <cellStyle name="Normal 3 2 4" xfId="1351"/>
    <cellStyle name="Normal 3 2 5" xfId="8475"/>
    <cellStyle name="Normal 3 3" xfId="1352"/>
    <cellStyle name="Normal 3 4" xfId="1353"/>
    <cellStyle name="Normal 3 5" xfId="1354"/>
    <cellStyle name="Normal 3 6" xfId="1355"/>
    <cellStyle name="Normal 3 7" xfId="1356"/>
    <cellStyle name="Normal 3 8" xfId="2564"/>
    <cellStyle name="Normal 3 9" xfId="2565"/>
    <cellStyle name="Normal 3_Copy of Relación de Vacantes a 31 de Diciembre (2)" xfId="2566"/>
    <cellStyle name="Normal 30" xfId="2767"/>
    <cellStyle name="Normal 30 2" xfId="8755"/>
    <cellStyle name="Normal 31" xfId="2760"/>
    <cellStyle name="Normal 31 2" xfId="8748"/>
    <cellStyle name="Normal 32" xfId="2762"/>
    <cellStyle name="Normal 32 2" xfId="8750"/>
    <cellStyle name="Normal 33" xfId="2764"/>
    <cellStyle name="Normal 33 2" xfId="8752"/>
    <cellStyle name="Normal 34" xfId="2768"/>
    <cellStyle name="Normal 34 2" xfId="8756"/>
    <cellStyle name="Normal 35" xfId="2761"/>
    <cellStyle name="Normal 35 2" xfId="8749"/>
    <cellStyle name="Normal 36" xfId="2765"/>
    <cellStyle name="Normal 36 2" xfId="8753"/>
    <cellStyle name="Normal 37" xfId="2769"/>
    <cellStyle name="Normal 37 2" xfId="8757"/>
    <cellStyle name="Normal 38" xfId="2773"/>
    <cellStyle name="Normal 38 2" xfId="8761"/>
    <cellStyle name="Normal 39" xfId="2771"/>
    <cellStyle name="Normal 39 2" xfId="8759"/>
    <cellStyle name="Normal 4" xfId="282"/>
    <cellStyle name="Normal 4 10" xfId="2567"/>
    <cellStyle name="Normal 4 10 2" xfId="7477"/>
    <cellStyle name="Normal 4 10 2 2" xfId="7478"/>
    <cellStyle name="Normal 4 10 2 2 2" xfId="9385"/>
    <cellStyle name="Normal 4 10 2 3" xfId="9384"/>
    <cellStyle name="Normal 4 10 3" xfId="7479"/>
    <cellStyle name="Normal 4 10 3 2" xfId="7480"/>
    <cellStyle name="Normal 4 10 3 2 2" xfId="9387"/>
    <cellStyle name="Normal 4 10 3 3" xfId="9386"/>
    <cellStyle name="Normal 4 10 4" xfId="7481"/>
    <cellStyle name="Normal 4 10 4 2" xfId="7482"/>
    <cellStyle name="Normal 4 10 4 2 2" xfId="9389"/>
    <cellStyle name="Normal 4 10 4 3" xfId="9388"/>
    <cellStyle name="Normal 4 10 5" xfId="7483"/>
    <cellStyle name="Normal 4 10 5 2" xfId="7484"/>
    <cellStyle name="Normal 4 10 5 2 2" xfId="9391"/>
    <cellStyle name="Normal 4 10 5 3" xfId="9390"/>
    <cellStyle name="Normal 4 10 6" xfId="7485"/>
    <cellStyle name="Normal 4 10 6 2" xfId="7486"/>
    <cellStyle name="Normal 4 10 6 2 2" xfId="9393"/>
    <cellStyle name="Normal 4 10 6 3" xfId="9392"/>
    <cellStyle name="Normal 4 10 7" xfId="7487"/>
    <cellStyle name="Normal 4 10 7 2" xfId="7488"/>
    <cellStyle name="Normal 4 10 7 2 2" xfId="9395"/>
    <cellStyle name="Normal 4 10 7 3" xfId="9394"/>
    <cellStyle name="Normal 4 10 8" xfId="7489"/>
    <cellStyle name="Normal 4 10 8 2" xfId="7490"/>
    <cellStyle name="Normal 4 10 8 2 2" xfId="9397"/>
    <cellStyle name="Normal 4 10 8 3" xfId="9396"/>
    <cellStyle name="Normal 4 10 9" xfId="7491"/>
    <cellStyle name="Normal 4 10 9 2" xfId="7492"/>
    <cellStyle name="Normal 4 10 9 2 2" xfId="9399"/>
    <cellStyle name="Normal 4 10 9 3" xfId="9398"/>
    <cellStyle name="Normal 4 11" xfId="7493"/>
    <cellStyle name="Normal 4 11 2" xfId="7494"/>
    <cellStyle name="Normal 4 11 2 2" xfId="7495"/>
    <cellStyle name="Normal 4 11 2 2 2" xfId="9401"/>
    <cellStyle name="Normal 4 11 2 3" xfId="9400"/>
    <cellStyle name="Normal 4 11 3" xfId="7496"/>
    <cellStyle name="Normal 4 11 3 2" xfId="7497"/>
    <cellStyle name="Normal 4 11 3 2 2" xfId="9403"/>
    <cellStyle name="Normal 4 11 3 3" xfId="9402"/>
    <cellStyle name="Normal 4 11 4" xfId="7498"/>
    <cellStyle name="Normal 4 11 4 2" xfId="7499"/>
    <cellStyle name="Normal 4 11 4 2 2" xfId="9405"/>
    <cellStyle name="Normal 4 11 4 3" xfId="9404"/>
    <cellStyle name="Normal 4 11 5" xfId="7500"/>
    <cellStyle name="Normal 4 11 5 2" xfId="7501"/>
    <cellStyle name="Normal 4 11 5 2 2" xfId="9407"/>
    <cellStyle name="Normal 4 11 5 3" xfId="9406"/>
    <cellStyle name="Normal 4 11 6" xfId="7502"/>
    <cellStyle name="Normal 4 11 6 2" xfId="7503"/>
    <cellStyle name="Normal 4 11 6 2 2" xfId="9409"/>
    <cellStyle name="Normal 4 11 6 3" xfId="9408"/>
    <cellStyle name="Normal 4 11 7" xfId="7504"/>
    <cellStyle name="Normal 4 11 7 2" xfId="7505"/>
    <cellStyle name="Normal 4 11 7 2 2" xfId="9411"/>
    <cellStyle name="Normal 4 11 7 3" xfId="9410"/>
    <cellStyle name="Normal 4 11 8" xfId="7506"/>
    <cellStyle name="Normal 4 11 8 2" xfId="7507"/>
    <cellStyle name="Normal 4 11 8 2 2" xfId="9413"/>
    <cellStyle name="Normal 4 11 8 3" xfId="9412"/>
    <cellStyle name="Normal 4 11 9" xfId="7508"/>
    <cellStyle name="Normal 4 11 9 2" xfId="7509"/>
    <cellStyle name="Normal 4 11 9 2 2" xfId="9415"/>
    <cellStyle name="Normal 4 11 9 3" xfId="9414"/>
    <cellStyle name="Normal 4 12" xfId="7510"/>
    <cellStyle name="Normal 4 12 2" xfId="7511"/>
    <cellStyle name="Normal 4 12 2 2" xfId="7512"/>
    <cellStyle name="Normal 4 12 2 2 2" xfId="9417"/>
    <cellStyle name="Normal 4 12 2 3" xfId="9416"/>
    <cellStyle name="Normal 4 12 3" xfId="7513"/>
    <cellStyle name="Normal 4 12 3 2" xfId="7514"/>
    <cellStyle name="Normal 4 12 3 2 2" xfId="9419"/>
    <cellStyle name="Normal 4 12 3 3" xfId="9418"/>
    <cellStyle name="Normal 4 12 4" xfId="7515"/>
    <cellStyle name="Normal 4 12 4 2" xfId="7516"/>
    <cellStyle name="Normal 4 12 4 2 2" xfId="9421"/>
    <cellStyle name="Normal 4 12 4 3" xfId="9420"/>
    <cellStyle name="Normal 4 12 5" xfId="7517"/>
    <cellStyle name="Normal 4 12 5 2" xfId="7518"/>
    <cellStyle name="Normal 4 12 5 2 2" xfId="9423"/>
    <cellStyle name="Normal 4 12 5 3" xfId="9422"/>
    <cellStyle name="Normal 4 12 6" xfId="7519"/>
    <cellStyle name="Normal 4 12 6 2" xfId="7520"/>
    <cellStyle name="Normal 4 12 6 2 2" xfId="9425"/>
    <cellStyle name="Normal 4 12 6 3" xfId="9424"/>
    <cellStyle name="Normal 4 12 7" xfId="7521"/>
    <cellStyle name="Normal 4 12 7 2" xfId="7522"/>
    <cellStyle name="Normal 4 12 7 2 2" xfId="9427"/>
    <cellStyle name="Normal 4 12 7 3" xfId="9426"/>
    <cellStyle name="Normal 4 12 8" xfId="7523"/>
    <cellStyle name="Normal 4 12 8 2" xfId="7524"/>
    <cellStyle name="Normal 4 12 8 2 2" xfId="9429"/>
    <cellStyle name="Normal 4 12 8 3" xfId="9428"/>
    <cellStyle name="Normal 4 12 9" xfId="7525"/>
    <cellStyle name="Normal 4 12 9 2" xfId="7526"/>
    <cellStyle name="Normal 4 12 9 2 2" xfId="9431"/>
    <cellStyle name="Normal 4 12 9 3" xfId="9430"/>
    <cellStyle name="Normal 4 13" xfId="7527"/>
    <cellStyle name="Normal 4 13 2" xfId="7528"/>
    <cellStyle name="Normal 4 13 2 2" xfId="7529"/>
    <cellStyle name="Normal 4 13 2 2 2" xfId="9433"/>
    <cellStyle name="Normal 4 13 2 3" xfId="9432"/>
    <cellStyle name="Normal 4 13 3" xfId="7530"/>
    <cellStyle name="Normal 4 13 3 2" xfId="7531"/>
    <cellStyle name="Normal 4 13 3 2 2" xfId="9435"/>
    <cellStyle name="Normal 4 13 3 3" xfId="9434"/>
    <cellStyle name="Normal 4 13 4" xfId="7532"/>
    <cellStyle name="Normal 4 13 4 2" xfId="7533"/>
    <cellStyle name="Normal 4 13 4 2 2" xfId="9437"/>
    <cellStyle name="Normal 4 13 4 3" xfId="9436"/>
    <cellStyle name="Normal 4 13 5" xfId="7534"/>
    <cellStyle name="Normal 4 13 5 2" xfId="7535"/>
    <cellStyle name="Normal 4 13 5 2 2" xfId="9439"/>
    <cellStyle name="Normal 4 13 5 3" xfId="9438"/>
    <cellStyle name="Normal 4 13 6" xfId="7536"/>
    <cellStyle name="Normal 4 13 6 2" xfId="7537"/>
    <cellStyle name="Normal 4 13 6 2 2" xfId="9441"/>
    <cellStyle name="Normal 4 13 6 3" xfId="9440"/>
    <cellStyle name="Normal 4 13 7" xfId="7538"/>
    <cellStyle name="Normal 4 13 7 2" xfId="7539"/>
    <cellStyle name="Normal 4 13 7 2 2" xfId="9443"/>
    <cellStyle name="Normal 4 13 7 3" xfId="9442"/>
    <cellStyle name="Normal 4 13 8" xfId="7540"/>
    <cellStyle name="Normal 4 13 8 2" xfId="7541"/>
    <cellStyle name="Normal 4 13 8 2 2" xfId="9445"/>
    <cellStyle name="Normal 4 13 8 3" xfId="9444"/>
    <cellStyle name="Normal 4 13 9" xfId="7542"/>
    <cellStyle name="Normal 4 13 9 2" xfId="7543"/>
    <cellStyle name="Normal 4 13 9 2 2" xfId="9447"/>
    <cellStyle name="Normal 4 13 9 3" xfId="9446"/>
    <cellStyle name="Normal 4 14" xfId="7544"/>
    <cellStyle name="Normal 4 14 2" xfId="7545"/>
    <cellStyle name="Normal 4 14 2 2" xfId="7546"/>
    <cellStyle name="Normal 4 14 2 2 2" xfId="9449"/>
    <cellStyle name="Normal 4 14 2 3" xfId="9448"/>
    <cellStyle name="Normal 4 14 3" xfId="7547"/>
    <cellStyle name="Normal 4 14 3 2" xfId="7548"/>
    <cellStyle name="Normal 4 14 3 2 2" xfId="9451"/>
    <cellStyle name="Normal 4 14 3 3" xfId="9450"/>
    <cellStyle name="Normal 4 14 4" xfId="7549"/>
    <cellStyle name="Normal 4 14 4 2" xfId="7550"/>
    <cellStyle name="Normal 4 14 4 2 2" xfId="9453"/>
    <cellStyle name="Normal 4 14 4 3" xfId="9452"/>
    <cellStyle name="Normal 4 14 5" xfId="7551"/>
    <cellStyle name="Normal 4 14 5 2" xfId="7552"/>
    <cellStyle name="Normal 4 14 5 2 2" xfId="9455"/>
    <cellStyle name="Normal 4 14 5 3" xfId="9454"/>
    <cellStyle name="Normal 4 14 6" xfId="7553"/>
    <cellStyle name="Normal 4 14 6 2" xfId="7554"/>
    <cellStyle name="Normal 4 14 6 2 2" xfId="9457"/>
    <cellStyle name="Normal 4 14 6 3" xfId="9456"/>
    <cellStyle name="Normal 4 14 7" xfId="7555"/>
    <cellStyle name="Normal 4 14 7 2" xfId="7556"/>
    <cellStyle name="Normal 4 14 7 2 2" xfId="9459"/>
    <cellStyle name="Normal 4 14 7 3" xfId="9458"/>
    <cellStyle name="Normal 4 14 8" xfId="7557"/>
    <cellStyle name="Normal 4 14 8 2" xfId="7558"/>
    <cellStyle name="Normal 4 14 8 2 2" xfId="9461"/>
    <cellStyle name="Normal 4 14 8 3" xfId="9460"/>
    <cellStyle name="Normal 4 14 9" xfId="7559"/>
    <cellStyle name="Normal 4 14 9 2" xfId="7560"/>
    <cellStyle name="Normal 4 14 9 2 2" xfId="9463"/>
    <cellStyle name="Normal 4 14 9 3" xfId="9462"/>
    <cellStyle name="Normal 4 15" xfId="7561"/>
    <cellStyle name="Normal 4 15 2" xfId="7562"/>
    <cellStyle name="Normal 4 15 2 2" xfId="7563"/>
    <cellStyle name="Normal 4 15 2 2 2" xfId="9465"/>
    <cellStyle name="Normal 4 15 2 3" xfId="9464"/>
    <cellStyle name="Normal 4 15 3" xfId="7564"/>
    <cellStyle name="Normal 4 15 3 2" xfId="7565"/>
    <cellStyle name="Normal 4 15 3 2 2" xfId="9467"/>
    <cellStyle name="Normal 4 15 3 3" xfId="9466"/>
    <cellStyle name="Normal 4 15 4" xfId="7566"/>
    <cellStyle name="Normal 4 15 4 2" xfId="7567"/>
    <cellStyle name="Normal 4 15 4 2 2" xfId="9469"/>
    <cellStyle name="Normal 4 15 4 3" xfId="9468"/>
    <cellStyle name="Normal 4 15 5" xfId="7568"/>
    <cellStyle name="Normal 4 15 5 2" xfId="7569"/>
    <cellStyle name="Normal 4 15 5 2 2" xfId="9471"/>
    <cellStyle name="Normal 4 15 5 3" xfId="9470"/>
    <cellStyle name="Normal 4 15 6" xfId="7570"/>
    <cellStyle name="Normal 4 15 6 2" xfId="7571"/>
    <cellStyle name="Normal 4 15 6 2 2" xfId="9473"/>
    <cellStyle name="Normal 4 15 6 3" xfId="9472"/>
    <cellStyle name="Normal 4 15 7" xfId="7572"/>
    <cellStyle name="Normal 4 15 7 2" xfId="7573"/>
    <cellStyle name="Normal 4 15 7 2 2" xfId="9475"/>
    <cellStyle name="Normal 4 15 7 3" xfId="9474"/>
    <cellStyle name="Normal 4 15 8" xfId="7574"/>
    <cellStyle name="Normal 4 15 8 2" xfId="7575"/>
    <cellStyle name="Normal 4 15 8 2 2" xfId="9477"/>
    <cellStyle name="Normal 4 15 8 3" xfId="9476"/>
    <cellStyle name="Normal 4 15 9" xfId="7576"/>
    <cellStyle name="Normal 4 15 9 2" xfId="7577"/>
    <cellStyle name="Normal 4 15 9 2 2" xfId="9479"/>
    <cellStyle name="Normal 4 15 9 3" xfId="9478"/>
    <cellStyle name="Normal 4 16" xfId="7578"/>
    <cellStyle name="Normal 4 16 2" xfId="7579"/>
    <cellStyle name="Normal 4 16 2 2" xfId="7580"/>
    <cellStyle name="Normal 4 16 2 2 2" xfId="9481"/>
    <cellStyle name="Normal 4 16 2 3" xfId="9480"/>
    <cellStyle name="Normal 4 16 3" xfId="7581"/>
    <cellStyle name="Normal 4 16 3 2" xfId="7582"/>
    <cellStyle name="Normal 4 16 3 2 2" xfId="9483"/>
    <cellStyle name="Normal 4 16 3 3" xfId="9482"/>
    <cellStyle name="Normal 4 16 4" xfId="7583"/>
    <cellStyle name="Normal 4 16 4 2" xfId="7584"/>
    <cellStyle name="Normal 4 16 4 2 2" xfId="9485"/>
    <cellStyle name="Normal 4 16 4 3" xfId="9484"/>
    <cellStyle name="Normal 4 16 5" xfId="7585"/>
    <cellStyle name="Normal 4 16 5 2" xfId="7586"/>
    <cellStyle name="Normal 4 16 5 2 2" xfId="9487"/>
    <cellStyle name="Normal 4 16 5 3" xfId="9486"/>
    <cellStyle name="Normal 4 16 6" xfId="7587"/>
    <cellStyle name="Normal 4 16 6 2" xfId="7588"/>
    <cellStyle name="Normal 4 16 6 2 2" xfId="9489"/>
    <cellStyle name="Normal 4 16 6 3" xfId="9488"/>
    <cellStyle name="Normal 4 16 7" xfId="7589"/>
    <cellStyle name="Normal 4 16 7 2" xfId="7590"/>
    <cellStyle name="Normal 4 16 7 2 2" xfId="9491"/>
    <cellStyle name="Normal 4 16 7 3" xfId="9490"/>
    <cellStyle name="Normal 4 16 8" xfId="7591"/>
    <cellStyle name="Normal 4 16 8 2" xfId="7592"/>
    <cellStyle name="Normal 4 16 8 2 2" xfId="9493"/>
    <cellStyle name="Normal 4 16 8 3" xfId="9492"/>
    <cellStyle name="Normal 4 16 9" xfId="7593"/>
    <cellStyle name="Normal 4 16 9 2" xfId="7594"/>
    <cellStyle name="Normal 4 16 9 2 2" xfId="9495"/>
    <cellStyle name="Normal 4 16 9 3" xfId="9494"/>
    <cellStyle name="Normal 4 17" xfId="7595"/>
    <cellStyle name="Normal 4 17 2" xfId="7596"/>
    <cellStyle name="Normal 4 17 2 2" xfId="7597"/>
    <cellStyle name="Normal 4 17 2 2 2" xfId="9497"/>
    <cellStyle name="Normal 4 17 2 3" xfId="9496"/>
    <cellStyle name="Normal 4 17 3" xfId="7598"/>
    <cellStyle name="Normal 4 17 3 2" xfId="7599"/>
    <cellStyle name="Normal 4 17 3 2 2" xfId="9499"/>
    <cellStyle name="Normal 4 17 3 3" xfId="9498"/>
    <cellStyle name="Normal 4 17 4" xfId="7600"/>
    <cellStyle name="Normal 4 17 4 2" xfId="7601"/>
    <cellStyle name="Normal 4 17 4 2 2" xfId="9501"/>
    <cellStyle name="Normal 4 17 4 3" xfId="9500"/>
    <cellStyle name="Normal 4 17 5" xfId="7602"/>
    <cellStyle name="Normal 4 17 5 2" xfId="7603"/>
    <cellStyle name="Normal 4 17 5 2 2" xfId="9503"/>
    <cellStyle name="Normal 4 17 5 3" xfId="9502"/>
    <cellStyle name="Normal 4 17 6" xfId="7604"/>
    <cellStyle name="Normal 4 17 6 2" xfId="7605"/>
    <cellStyle name="Normal 4 17 6 2 2" xfId="9505"/>
    <cellStyle name="Normal 4 17 6 3" xfId="9504"/>
    <cellStyle name="Normal 4 17 7" xfId="7606"/>
    <cellStyle name="Normal 4 17 7 2" xfId="7607"/>
    <cellStyle name="Normal 4 17 7 2 2" xfId="9507"/>
    <cellStyle name="Normal 4 17 7 3" xfId="9506"/>
    <cellStyle name="Normal 4 17 8" xfId="7608"/>
    <cellStyle name="Normal 4 17 8 2" xfId="7609"/>
    <cellStyle name="Normal 4 17 8 2 2" xfId="9509"/>
    <cellStyle name="Normal 4 17 8 3" xfId="9508"/>
    <cellStyle name="Normal 4 17 9" xfId="7610"/>
    <cellStyle name="Normal 4 17 9 2" xfId="7611"/>
    <cellStyle name="Normal 4 17 9 2 2" xfId="9511"/>
    <cellStyle name="Normal 4 17 9 3" xfId="9510"/>
    <cellStyle name="Normal 4 18" xfId="7612"/>
    <cellStyle name="Normal 4 18 2" xfId="7613"/>
    <cellStyle name="Normal 4 18 2 2" xfId="7614"/>
    <cellStyle name="Normal 4 18 2 2 2" xfId="9513"/>
    <cellStyle name="Normal 4 18 2 3" xfId="9512"/>
    <cellStyle name="Normal 4 18 3" xfId="7615"/>
    <cellStyle name="Normal 4 18 3 2" xfId="7616"/>
    <cellStyle name="Normal 4 18 3 2 2" xfId="9515"/>
    <cellStyle name="Normal 4 18 3 3" xfId="9514"/>
    <cellStyle name="Normal 4 18 4" xfId="7617"/>
    <cellStyle name="Normal 4 18 4 2" xfId="7618"/>
    <cellStyle name="Normal 4 18 4 2 2" xfId="9517"/>
    <cellStyle name="Normal 4 18 4 3" xfId="9516"/>
    <cellStyle name="Normal 4 18 5" xfId="7619"/>
    <cellStyle name="Normal 4 18 5 2" xfId="7620"/>
    <cellStyle name="Normal 4 18 5 2 2" xfId="9519"/>
    <cellStyle name="Normal 4 18 5 3" xfId="9518"/>
    <cellStyle name="Normal 4 18 6" xfId="7621"/>
    <cellStyle name="Normal 4 18 6 2" xfId="7622"/>
    <cellStyle name="Normal 4 18 6 2 2" xfId="9521"/>
    <cellStyle name="Normal 4 18 6 3" xfId="9520"/>
    <cellStyle name="Normal 4 18 7" xfId="7623"/>
    <cellStyle name="Normal 4 18 7 2" xfId="7624"/>
    <cellStyle name="Normal 4 18 7 2 2" xfId="9523"/>
    <cellStyle name="Normal 4 18 7 3" xfId="9522"/>
    <cellStyle name="Normal 4 18 8" xfId="7625"/>
    <cellStyle name="Normal 4 18 8 2" xfId="7626"/>
    <cellStyle name="Normal 4 18 8 2 2" xfId="9525"/>
    <cellStyle name="Normal 4 18 8 3" xfId="9524"/>
    <cellStyle name="Normal 4 18 9" xfId="7627"/>
    <cellStyle name="Normal 4 18 9 2" xfId="7628"/>
    <cellStyle name="Normal 4 18 9 2 2" xfId="9527"/>
    <cellStyle name="Normal 4 18 9 3" xfId="9526"/>
    <cellStyle name="Normal 4 19" xfId="7629"/>
    <cellStyle name="Normal 4 19 2" xfId="7630"/>
    <cellStyle name="Normal 4 19 2 2" xfId="7631"/>
    <cellStyle name="Normal 4 19 2 2 2" xfId="9529"/>
    <cellStyle name="Normal 4 19 2 3" xfId="9528"/>
    <cellStyle name="Normal 4 19 3" xfId="7632"/>
    <cellStyle name="Normal 4 19 3 2" xfId="7633"/>
    <cellStyle name="Normal 4 19 3 2 2" xfId="9531"/>
    <cellStyle name="Normal 4 19 3 3" xfId="9530"/>
    <cellStyle name="Normal 4 19 4" xfId="7634"/>
    <cellStyle name="Normal 4 19 4 2" xfId="7635"/>
    <cellStyle name="Normal 4 19 4 2 2" xfId="9533"/>
    <cellStyle name="Normal 4 19 4 3" xfId="9532"/>
    <cellStyle name="Normal 4 19 5" xfId="7636"/>
    <cellStyle name="Normal 4 19 5 2" xfId="7637"/>
    <cellStyle name="Normal 4 19 5 2 2" xfId="9535"/>
    <cellStyle name="Normal 4 19 5 3" xfId="9534"/>
    <cellStyle name="Normal 4 19 6" xfId="7638"/>
    <cellStyle name="Normal 4 19 6 2" xfId="7639"/>
    <cellStyle name="Normal 4 19 6 2 2" xfId="9537"/>
    <cellStyle name="Normal 4 19 6 3" xfId="9536"/>
    <cellStyle name="Normal 4 19 7" xfId="7640"/>
    <cellStyle name="Normal 4 19 7 2" xfId="7641"/>
    <cellStyle name="Normal 4 19 7 2 2" xfId="9539"/>
    <cellStyle name="Normal 4 19 7 3" xfId="9538"/>
    <cellStyle name="Normal 4 19 8" xfId="7642"/>
    <cellStyle name="Normal 4 19 8 2" xfId="7643"/>
    <cellStyle name="Normal 4 19 8 2 2" xfId="9541"/>
    <cellStyle name="Normal 4 19 8 3" xfId="9540"/>
    <cellStyle name="Normal 4 19 9" xfId="7644"/>
    <cellStyle name="Normal 4 19 9 2" xfId="7645"/>
    <cellStyle name="Normal 4 19 9 2 2" xfId="9543"/>
    <cellStyle name="Normal 4 19 9 3" xfId="9542"/>
    <cellStyle name="Normal 4 2" xfId="756"/>
    <cellStyle name="Normal 4 2 2" xfId="7646"/>
    <cellStyle name="Normal 4 2 3" xfId="7647"/>
    <cellStyle name="Normal 4 2 3 2" xfId="7648"/>
    <cellStyle name="Normal 4 2 3 2 2" xfId="9545"/>
    <cellStyle name="Normal 4 2 3 3" xfId="9544"/>
    <cellStyle name="Normal 4 2 4" xfId="7649"/>
    <cellStyle name="Normal 4 2 4 2" xfId="7650"/>
    <cellStyle name="Normal 4 2 4 2 2" xfId="9547"/>
    <cellStyle name="Normal 4 2 4 3" xfId="9546"/>
    <cellStyle name="Normal 4 2 5" xfId="7651"/>
    <cellStyle name="Normal 4 2 5 2" xfId="7652"/>
    <cellStyle name="Normal 4 2 5 2 2" xfId="9549"/>
    <cellStyle name="Normal 4 2 5 3" xfId="9548"/>
    <cellStyle name="Normal 4 2 6" xfId="7653"/>
    <cellStyle name="Normal 4 2 6 2" xfId="7654"/>
    <cellStyle name="Normal 4 2 6 2 2" xfId="9551"/>
    <cellStyle name="Normal 4 2 6 3" xfId="9550"/>
    <cellStyle name="Normal 4 2 7" xfId="7655"/>
    <cellStyle name="Normal 4 2 7 2" xfId="7656"/>
    <cellStyle name="Normal 4 2 7 2 2" xfId="9553"/>
    <cellStyle name="Normal 4 2 7 3" xfId="9552"/>
    <cellStyle name="Normal 4 2 8" xfId="7657"/>
    <cellStyle name="Normal 4 2 8 2" xfId="7658"/>
    <cellStyle name="Normal 4 2 8 2 2" xfId="9555"/>
    <cellStyle name="Normal 4 2 8 3" xfId="9554"/>
    <cellStyle name="Normal 4 2 9" xfId="7659"/>
    <cellStyle name="Normal 4 2 9 2" xfId="7660"/>
    <cellStyle name="Normal 4 2 9 2 2" xfId="9557"/>
    <cellStyle name="Normal 4 2 9 3" xfId="9556"/>
    <cellStyle name="Normal 4 20" xfId="7661"/>
    <cellStyle name="Normal 4 20 2" xfId="7662"/>
    <cellStyle name="Normal 4 20 2 2" xfId="7663"/>
    <cellStyle name="Normal 4 20 2 2 2" xfId="9559"/>
    <cellStyle name="Normal 4 20 2 3" xfId="9558"/>
    <cellStyle name="Normal 4 20 3" xfId="7664"/>
    <cellStyle name="Normal 4 20 3 2" xfId="7665"/>
    <cellStyle name="Normal 4 20 3 2 2" xfId="9561"/>
    <cellStyle name="Normal 4 20 3 3" xfId="9560"/>
    <cellStyle name="Normal 4 20 4" xfId="7666"/>
    <cellStyle name="Normal 4 20 4 2" xfId="7667"/>
    <cellStyle name="Normal 4 20 4 2 2" xfId="9563"/>
    <cellStyle name="Normal 4 20 4 3" xfId="9562"/>
    <cellStyle name="Normal 4 20 5" xfId="7668"/>
    <cellStyle name="Normal 4 20 5 2" xfId="7669"/>
    <cellStyle name="Normal 4 20 5 2 2" xfId="9565"/>
    <cellStyle name="Normal 4 20 5 3" xfId="9564"/>
    <cellStyle name="Normal 4 20 6" xfId="7670"/>
    <cellStyle name="Normal 4 20 6 2" xfId="7671"/>
    <cellStyle name="Normal 4 20 6 2 2" xfId="9567"/>
    <cellStyle name="Normal 4 20 6 3" xfId="9566"/>
    <cellStyle name="Normal 4 20 7" xfId="7672"/>
    <cellStyle name="Normal 4 20 7 2" xfId="7673"/>
    <cellStyle name="Normal 4 20 7 2 2" xfId="9569"/>
    <cellStyle name="Normal 4 20 7 3" xfId="9568"/>
    <cellStyle name="Normal 4 20 8" xfId="7674"/>
    <cellStyle name="Normal 4 20 8 2" xfId="7675"/>
    <cellStyle name="Normal 4 20 8 2 2" xfId="9571"/>
    <cellStyle name="Normal 4 20 8 3" xfId="9570"/>
    <cellStyle name="Normal 4 20 9" xfId="7676"/>
    <cellStyle name="Normal 4 20 9 2" xfId="7677"/>
    <cellStyle name="Normal 4 20 9 2 2" xfId="9573"/>
    <cellStyle name="Normal 4 20 9 3" xfId="9572"/>
    <cellStyle name="Normal 4 21" xfId="7678"/>
    <cellStyle name="Normal 4 21 2" xfId="7679"/>
    <cellStyle name="Normal 4 21 2 2" xfId="7680"/>
    <cellStyle name="Normal 4 21 2 2 2" xfId="9575"/>
    <cellStyle name="Normal 4 21 2 3" xfId="9574"/>
    <cellStyle name="Normal 4 21 3" xfId="7681"/>
    <cellStyle name="Normal 4 21 3 2" xfId="7682"/>
    <cellStyle name="Normal 4 21 3 2 2" xfId="9577"/>
    <cellStyle name="Normal 4 21 3 3" xfId="9576"/>
    <cellStyle name="Normal 4 21 4" xfId="7683"/>
    <cellStyle name="Normal 4 21 4 2" xfId="7684"/>
    <cellStyle name="Normal 4 21 4 2 2" xfId="9579"/>
    <cellStyle name="Normal 4 21 4 3" xfId="9578"/>
    <cellStyle name="Normal 4 21 5" xfId="7685"/>
    <cellStyle name="Normal 4 21 5 2" xfId="7686"/>
    <cellStyle name="Normal 4 21 5 2 2" xfId="9581"/>
    <cellStyle name="Normal 4 21 5 3" xfId="9580"/>
    <cellStyle name="Normal 4 21 6" xfId="7687"/>
    <cellStyle name="Normal 4 21 6 2" xfId="7688"/>
    <cellStyle name="Normal 4 21 6 2 2" xfId="9583"/>
    <cellStyle name="Normal 4 21 6 3" xfId="9582"/>
    <cellStyle name="Normal 4 21 7" xfId="7689"/>
    <cellStyle name="Normal 4 21 7 2" xfId="7690"/>
    <cellStyle name="Normal 4 21 7 2 2" xfId="9585"/>
    <cellStyle name="Normal 4 21 7 3" xfId="9584"/>
    <cellStyle name="Normal 4 21 8" xfId="7691"/>
    <cellStyle name="Normal 4 21 8 2" xfId="7692"/>
    <cellStyle name="Normal 4 21 8 2 2" xfId="9587"/>
    <cellStyle name="Normal 4 21 8 3" xfId="9586"/>
    <cellStyle name="Normal 4 21 9" xfId="7693"/>
    <cellStyle name="Normal 4 21 9 2" xfId="7694"/>
    <cellStyle name="Normal 4 21 9 2 2" xfId="9589"/>
    <cellStyle name="Normal 4 21 9 3" xfId="9588"/>
    <cellStyle name="Normal 4 22" xfId="7695"/>
    <cellStyle name="Normal 4 22 2" xfId="7696"/>
    <cellStyle name="Normal 4 22 2 2" xfId="7697"/>
    <cellStyle name="Normal 4 22 2 2 2" xfId="9591"/>
    <cellStyle name="Normal 4 22 2 3" xfId="9590"/>
    <cellStyle name="Normal 4 22 3" xfId="7698"/>
    <cellStyle name="Normal 4 22 3 2" xfId="7699"/>
    <cellStyle name="Normal 4 22 3 2 2" xfId="9593"/>
    <cellStyle name="Normal 4 22 3 3" xfId="9592"/>
    <cellStyle name="Normal 4 22 4" xfId="7700"/>
    <cellStyle name="Normal 4 22 4 2" xfId="7701"/>
    <cellStyle name="Normal 4 22 4 2 2" xfId="9595"/>
    <cellStyle name="Normal 4 22 4 3" xfId="9594"/>
    <cellStyle name="Normal 4 22 5" xfId="7702"/>
    <cellStyle name="Normal 4 22 5 2" xfId="7703"/>
    <cellStyle name="Normal 4 22 5 2 2" xfId="9597"/>
    <cellStyle name="Normal 4 22 5 3" xfId="9596"/>
    <cellStyle name="Normal 4 22 6" xfId="7704"/>
    <cellStyle name="Normal 4 22 6 2" xfId="7705"/>
    <cellStyle name="Normal 4 22 6 2 2" xfId="9599"/>
    <cellStyle name="Normal 4 22 6 3" xfId="9598"/>
    <cellStyle name="Normal 4 22 7" xfId="7706"/>
    <cellStyle name="Normal 4 22 7 2" xfId="7707"/>
    <cellStyle name="Normal 4 22 7 2 2" xfId="9601"/>
    <cellStyle name="Normal 4 22 7 3" xfId="9600"/>
    <cellStyle name="Normal 4 22 8" xfId="7708"/>
    <cellStyle name="Normal 4 22 8 2" xfId="7709"/>
    <cellStyle name="Normal 4 22 8 2 2" xfId="9603"/>
    <cellStyle name="Normal 4 22 8 3" xfId="9602"/>
    <cellStyle name="Normal 4 22 9" xfId="7710"/>
    <cellStyle name="Normal 4 22 9 2" xfId="7711"/>
    <cellStyle name="Normal 4 22 9 2 2" xfId="9605"/>
    <cellStyle name="Normal 4 22 9 3" xfId="9604"/>
    <cellStyle name="Normal 4 23" xfId="7712"/>
    <cellStyle name="Normal 4 23 2" xfId="7713"/>
    <cellStyle name="Normal 4 23 2 2" xfId="7714"/>
    <cellStyle name="Normal 4 23 2 2 2" xfId="9607"/>
    <cellStyle name="Normal 4 23 2 3" xfId="9606"/>
    <cellStyle name="Normal 4 23 3" xfId="7715"/>
    <cellStyle name="Normal 4 23 3 2" xfId="7716"/>
    <cellStyle name="Normal 4 23 3 2 2" xfId="9609"/>
    <cellStyle name="Normal 4 23 3 3" xfId="9608"/>
    <cellStyle name="Normal 4 23 4" xfId="7717"/>
    <cellStyle name="Normal 4 23 4 2" xfId="7718"/>
    <cellStyle name="Normal 4 23 4 2 2" xfId="9611"/>
    <cellStyle name="Normal 4 23 4 3" xfId="9610"/>
    <cellStyle name="Normal 4 23 5" xfId="7719"/>
    <cellStyle name="Normal 4 23 5 2" xfId="7720"/>
    <cellStyle name="Normal 4 23 5 2 2" xfId="9613"/>
    <cellStyle name="Normal 4 23 5 3" xfId="9612"/>
    <cellStyle name="Normal 4 23 6" xfId="7721"/>
    <cellStyle name="Normal 4 23 6 2" xfId="7722"/>
    <cellStyle name="Normal 4 23 6 2 2" xfId="9615"/>
    <cellStyle name="Normal 4 23 6 3" xfId="9614"/>
    <cellStyle name="Normal 4 23 7" xfId="7723"/>
    <cellStyle name="Normal 4 23 7 2" xfId="7724"/>
    <cellStyle name="Normal 4 23 7 2 2" xfId="9617"/>
    <cellStyle name="Normal 4 23 7 3" xfId="9616"/>
    <cellStyle name="Normal 4 23 8" xfId="7725"/>
    <cellStyle name="Normal 4 23 8 2" xfId="7726"/>
    <cellStyle name="Normal 4 23 8 2 2" xfId="9619"/>
    <cellStyle name="Normal 4 23 8 3" xfId="9618"/>
    <cellStyle name="Normal 4 23 9" xfId="7727"/>
    <cellStyle name="Normal 4 23 9 2" xfId="7728"/>
    <cellStyle name="Normal 4 23 9 2 2" xfId="9621"/>
    <cellStyle name="Normal 4 23 9 3" xfId="9620"/>
    <cellStyle name="Normal 4 24" xfId="7729"/>
    <cellStyle name="Normal 4 24 2" xfId="7730"/>
    <cellStyle name="Normal 4 24 2 2" xfId="7731"/>
    <cellStyle name="Normal 4 24 2 2 2" xfId="9623"/>
    <cellStyle name="Normal 4 24 2 3" xfId="9622"/>
    <cellStyle name="Normal 4 24 3" xfId="7732"/>
    <cellStyle name="Normal 4 24 3 2" xfId="7733"/>
    <cellStyle name="Normal 4 24 3 2 2" xfId="9625"/>
    <cellStyle name="Normal 4 24 3 3" xfId="9624"/>
    <cellStyle name="Normal 4 24 4" xfId="7734"/>
    <cellStyle name="Normal 4 24 4 2" xfId="7735"/>
    <cellStyle name="Normal 4 24 4 2 2" xfId="9627"/>
    <cellStyle name="Normal 4 24 4 3" xfId="9626"/>
    <cellStyle name="Normal 4 24 5" xfId="7736"/>
    <cellStyle name="Normal 4 24 5 2" xfId="7737"/>
    <cellStyle name="Normal 4 24 5 2 2" xfId="9629"/>
    <cellStyle name="Normal 4 24 5 3" xfId="9628"/>
    <cellStyle name="Normal 4 24 6" xfId="7738"/>
    <cellStyle name="Normal 4 24 6 2" xfId="7739"/>
    <cellStyle name="Normal 4 24 6 2 2" xfId="9631"/>
    <cellStyle name="Normal 4 24 6 3" xfId="9630"/>
    <cellStyle name="Normal 4 24 7" xfId="7740"/>
    <cellStyle name="Normal 4 24 7 2" xfId="7741"/>
    <cellStyle name="Normal 4 24 7 2 2" xfId="9633"/>
    <cellStyle name="Normal 4 24 7 3" xfId="9632"/>
    <cellStyle name="Normal 4 24 8" xfId="7742"/>
    <cellStyle name="Normal 4 24 8 2" xfId="7743"/>
    <cellStyle name="Normal 4 24 8 2 2" xfId="9635"/>
    <cellStyle name="Normal 4 24 8 3" xfId="9634"/>
    <cellStyle name="Normal 4 24 9" xfId="7744"/>
    <cellStyle name="Normal 4 24 9 2" xfId="7745"/>
    <cellStyle name="Normal 4 24 9 2 2" xfId="9637"/>
    <cellStyle name="Normal 4 24 9 3" xfId="9636"/>
    <cellStyle name="Normal 4 25" xfId="7746"/>
    <cellStyle name="Normal 4 25 2" xfId="7747"/>
    <cellStyle name="Normal 4 25 2 2" xfId="7748"/>
    <cellStyle name="Normal 4 25 2 2 2" xfId="9639"/>
    <cellStyle name="Normal 4 25 2 3" xfId="9638"/>
    <cellStyle name="Normal 4 25 3" xfId="7749"/>
    <cellStyle name="Normal 4 25 3 2" xfId="7750"/>
    <cellStyle name="Normal 4 25 3 2 2" xfId="9641"/>
    <cellStyle name="Normal 4 25 3 3" xfId="9640"/>
    <cellStyle name="Normal 4 25 4" xfId="7751"/>
    <cellStyle name="Normal 4 25 4 2" xfId="7752"/>
    <cellStyle name="Normal 4 25 4 2 2" xfId="9643"/>
    <cellStyle name="Normal 4 25 4 3" xfId="9642"/>
    <cellStyle name="Normal 4 25 5" xfId="7753"/>
    <cellStyle name="Normal 4 25 5 2" xfId="7754"/>
    <cellStyle name="Normal 4 25 5 2 2" xfId="9645"/>
    <cellStyle name="Normal 4 25 5 3" xfId="9644"/>
    <cellStyle name="Normal 4 25 6" xfId="7755"/>
    <cellStyle name="Normal 4 25 6 2" xfId="7756"/>
    <cellStyle name="Normal 4 25 6 2 2" xfId="9647"/>
    <cellStyle name="Normal 4 25 6 3" xfId="9646"/>
    <cellStyle name="Normal 4 25 7" xfId="7757"/>
    <cellStyle name="Normal 4 25 7 2" xfId="7758"/>
    <cellStyle name="Normal 4 25 7 2 2" xfId="9649"/>
    <cellStyle name="Normal 4 25 7 3" xfId="9648"/>
    <cellStyle name="Normal 4 25 8" xfId="7759"/>
    <cellStyle name="Normal 4 25 8 2" xfId="7760"/>
    <cellStyle name="Normal 4 25 8 2 2" xfId="9651"/>
    <cellStyle name="Normal 4 25 8 3" xfId="9650"/>
    <cellStyle name="Normal 4 25 9" xfId="7761"/>
    <cellStyle name="Normal 4 25 9 2" xfId="7762"/>
    <cellStyle name="Normal 4 25 9 2 2" xfId="9653"/>
    <cellStyle name="Normal 4 25 9 3" xfId="9652"/>
    <cellStyle name="Normal 4 26" xfId="7763"/>
    <cellStyle name="Normal 4 26 2" xfId="7764"/>
    <cellStyle name="Normal 4 26 2 2" xfId="7765"/>
    <cellStyle name="Normal 4 26 2 2 2" xfId="9655"/>
    <cellStyle name="Normal 4 26 2 3" xfId="9654"/>
    <cellStyle name="Normal 4 26 3" xfId="7766"/>
    <cellStyle name="Normal 4 26 3 2" xfId="7767"/>
    <cellStyle name="Normal 4 26 3 2 2" xfId="9657"/>
    <cellStyle name="Normal 4 26 3 3" xfId="9656"/>
    <cellStyle name="Normal 4 26 4" xfId="7768"/>
    <cellStyle name="Normal 4 26 4 2" xfId="7769"/>
    <cellStyle name="Normal 4 26 4 2 2" xfId="9659"/>
    <cellStyle name="Normal 4 26 4 3" xfId="9658"/>
    <cellStyle name="Normal 4 26 5" xfId="7770"/>
    <cellStyle name="Normal 4 26 5 2" xfId="7771"/>
    <cellStyle name="Normal 4 26 5 2 2" xfId="9661"/>
    <cellStyle name="Normal 4 26 5 3" xfId="9660"/>
    <cellStyle name="Normal 4 26 6" xfId="7772"/>
    <cellStyle name="Normal 4 26 6 2" xfId="7773"/>
    <cellStyle name="Normal 4 26 6 2 2" xfId="9663"/>
    <cellStyle name="Normal 4 26 6 3" xfId="9662"/>
    <cellStyle name="Normal 4 26 7" xfId="7774"/>
    <cellStyle name="Normal 4 26 7 2" xfId="7775"/>
    <cellStyle name="Normal 4 26 7 2 2" xfId="9665"/>
    <cellStyle name="Normal 4 26 7 3" xfId="9664"/>
    <cellStyle name="Normal 4 26 8" xfId="7776"/>
    <cellStyle name="Normal 4 26 8 2" xfId="7777"/>
    <cellStyle name="Normal 4 26 8 2 2" xfId="9667"/>
    <cellStyle name="Normal 4 26 8 3" xfId="9666"/>
    <cellStyle name="Normal 4 26 9" xfId="7778"/>
    <cellStyle name="Normal 4 26 9 2" xfId="7779"/>
    <cellStyle name="Normal 4 26 9 2 2" xfId="9669"/>
    <cellStyle name="Normal 4 26 9 3" xfId="9668"/>
    <cellStyle name="Normal 4 27" xfId="7780"/>
    <cellStyle name="Normal 4 27 2" xfId="7781"/>
    <cellStyle name="Normal 4 27 2 2" xfId="7782"/>
    <cellStyle name="Normal 4 27 2 2 2" xfId="9671"/>
    <cellStyle name="Normal 4 27 2 3" xfId="9670"/>
    <cellStyle name="Normal 4 27 3" xfId="7783"/>
    <cellStyle name="Normal 4 27 3 2" xfId="7784"/>
    <cellStyle name="Normal 4 27 3 2 2" xfId="9673"/>
    <cellStyle name="Normal 4 27 3 3" xfId="9672"/>
    <cellStyle name="Normal 4 27 4" xfId="7785"/>
    <cellStyle name="Normal 4 27 4 2" xfId="7786"/>
    <cellStyle name="Normal 4 27 4 2 2" xfId="9675"/>
    <cellStyle name="Normal 4 27 4 3" xfId="9674"/>
    <cellStyle name="Normal 4 27 5" xfId="7787"/>
    <cellStyle name="Normal 4 27 5 2" xfId="7788"/>
    <cellStyle name="Normal 4 27 5 2 2" xfId="9677"/>
    <cellStyle name="Normal 4 27 5 3" xfId="9676"/>
    <cellStyle name="Normal 4 27 6" xfId="7789"/>
    <cellStyle name="Normal 4 27 6 2" xfId="7790"/>
    <cellStyle name="Normal 4 27 6 2 2" xfId="9679"/>
    <cellStyle name="Normal 4 27 6 3" xfId="9678"/>
    <cellStyle name="Normal 4 27 7" xfId="7791"/>
    <cellStyle name="Normal 4 27 7 2" xfId="7792"/>
    <cellStyle name="Normal 4 27 7 2 2" xfId="9681"/>
    <cellStyle name="Normal 4 27 7 3" xfId="9680"/>
    <cellStyle name="Normal 4 27 8" xfId="7793"/>
    <cellStyle name="Normal 4 27 8 2" xfId="7794"/>
    <cellStyle name="Normal 4 27 8 2 2" xfId="9683"/>
    <cellStyle name="Normal 4 27 8 3" xfId="9682"/>
    <cellStyle name="Normal 4 27 9" xfId="7795"/>
    <cellStyle name="Normal 4 27 9 2" xfId="7796"/>
    <cellStyle name="Normal 4 27 9 2 2" xfId="9685"/>
    <cellStyle name="Normal 4 27 9 3" xfId="9684"/>
    <cellStyle name="Normal 4 28" xfId="7797"/>
    <cellStyle name="Normal 4 28 2" xfId="7798"/>
    <cellStyle name="Normal 4 28 2 2" xfId="7799"/>
    <cellStyle name="Normal 4 28 2 2 2" xfId="9687"/>
    <cellStyle name="Normal 4 28 2 3" xfId="9686"/>
    <cellStyle name="Normal 4 28 3" xfId="7800"/>
    <cellStyle name="Normal 4 28 3 2" xfId="7801"/>
    <cellStyle name="Normal 4 28 3 2 2" xfId="9689"/>
    <cellStyle name="Normal 4 28 3 3" xfId="9688"/>
    <cellStyle name="Normal 4 28 4" xfId="7802"/>
    <cellStyle name="Normal 4 28 4 2" xfId="7803"/>
    <cellStyle name="Normal 4 28 4 2 2" xfId="9691"/>
    <cellStyle name="Normal 4 28 4 3" xfId="9690"/>
    <cellStyle name="Normal 4 28 5" xfId="7804"/>
    <cellStyle name="Normal 4 28 5 2" xfId="7805"/>
    <cellStyle name="Normal 4 28 5 2 2" xfId="9693"/>
    <cellStyle name="Normal 4 28 5 3" xfId="9692"/>
    <cellStyle name="Normal 4 28 6" xfId="7806"/>
    <cellStyle name="Normal 4 28 6 2" xfId="7807"/>
    <cellStyle name="Normal 4 28 6 2 2" xfId="9695"/>
    <cellStyle name="Normal 4 28 6 3" xfId="9694"/>
    <cellStyle name="Normal 4 28 7" xfId="7808"/>
    <cellStyle name="Normal 4 28 7 2" xfId="7809"/>
    <cellStyle name="Normal 4 28 7 2 2" xfId="9697"/>
    <cellStyle name="Normal 4 28 7 3" xfId="9696"/>
    <cellStyle name="Normal 4 28 8" xfId="7810"/>
    <cellStyle name="Normal 4 28 8 2" xfId="7811"/>
    <cellStyle name="Normal 4 28 8 2 2" xfId="9699"/>
    <cellStyle name="Normal 4 28 8 3" xfId="9698"/>
    <cellStyle name="Normal 4 28 9" xfId="7812"/>
    <cellStyle name="Normal 4 28 9 2" xfId="7813"/>
    <cellStyle name="Normal 4 28 9 2 2" xfId="9701"/>
    <cellStyle name="Normal 4 28 9 3" xfId="9700"/>
    <cellStyle name="Normal 4 29" xfId="7814"/>
    <cellStyle name="Normal 4 29 2" xfId="7815"/>
    <cellStyle name="Normal 4 29 2 2" xfId="7816"/>
    <cellStyle name="Normal 4 29 2 2 2" xfId="9703"/>
    <cellStyle name="Normal 4 29 2 3" xfId="9702"/>
    <cellStyle name="Normal 4 29 3" xfId="7817"/>
    <cellStyle name="Normal 4 29 3 2" xfId="7818"/>
    <cellStyle name="Normal 4 29 3 2 2" xfId="9705"/>
    <cellStyle name="Normal 4 29 3 3" xfId="9704"/>
    <cellStyle name="Normal 4 29 4" xfId="7819"/>
    <cellStyle name="Normal 4 29 4 2" xfId="7820"/>
    <cellStyle name="Normal 4 29 4 2 2" xfId="9707"/>
    <cellStyle name="Normal 4 29 4 3" xfId="9706"/>
    <cellStyle name="Normal 4 29 5" xfId="7821"/>
    <cellStyle name="Normal 4 29 5 2" xfId="7822"/>
    <cellStyle name="Normal 4 29 5 2 2" xfId="9709"/>
    <cellStyle name="Normal 4 29 5 3" xfId="9708"/>
    <cellStyle name="Normal 4 29 6" xfId="7823"/>
    <cellStyle name="Normal 4 29 6 2" xfId="7824"/>
    <cellStyle name="Normal 4 29 6 2 2" xfId="9711"/>
    <cellStyle name="Normal 4 29 6 3" xfId="9710"/>
    <cellStyle name="Normal 4 29 7" xfId="7825"/>
    <cellStyle name="Normal 4 29 7 2" xfId="7826"/>
    <cellStyle name="Normal 4 29 7 2 2" xfId="9713"/>
    <cellStyle name="Normal 4 29 7 3" xfId="9712"/>
    <cellStyle name="Normal 4 29 8" xfId="7827"/>
    <cellStyle name="Normal 4 29 8 2" xfId="7828"/>
    <cellStyle name="Normal 4 29 8 2 2" xfId="9715"/>
    <cellStyle name="Normal 4 29 8 3" xfId="9714"/>
    <cellStyle name="Normal 4 29 9" xfId="7829"/>
    <cellStyle name="Normal 4 29 9 2" xfId="7830"/>
    <cellStyle name="Normal 4 29 9 2 2" xfId="9717"/>
    <cellStyle name="Normal 4 29 9 3" xfId="9716"/>
    <cellStyle name="Normal 4 3" xfId="1357"/>
    <cellStyle name="Normal 4 3 2" xfId="7831"/>
    <cellStyle name="Normal 4 3 2 2" xfId="7832"/>
    <cellStyle name="Normal 4 3 2 2 2" xfId="9719"/>
    <cellStyle name="Normal 4 3 2 3" xfId="9718"/>
    <cellStyle name="Normal 4 3 3" xfId="7833"/>
    <cellStyle name="Normal 4 3 3 2" xfId="7834"/>
    <cellStyle name="Normal 4 3 3 2 2" xfId="9721"/>
    <cellStyle name="Normal 4 3 3 3" xfId="9720"/>
    <cellStyle name="Normal 4 3 4" xfId="7835"/>
    <cellStyle name="Normal 4 3 4 2" xfId="7836"/>
    <cellStyle name="Normal 4 3 4 2 2" xfId="9723"/>
    <cellStyle name="Normal 4 3 4 3" xfId="9722"/>
    <cellStyle name="Normal 4 3 5" xfId="7837"/>
    <cellStyle name="Normal 4 3 5 2" xfId="7838"/>
    <cellStyle name="Normal 4 3 5 2 2" xfId="9725"/>
    <cellStyle name="Normal 4 3 5 3" xfId="9724"/>
    <cellStyle name="Normal 4 3 6" xfId="7839"/>
    <cellStyle name="Normal 4 3 6 2" xfId="7840"/>
    <cellStyle name="Normal 4 3 6 2 2" xfId="9727"/>
    <cellStyle name="Normal 4 3 6 3" xfId="9726"/>
    <cellStyle name="Normal 4 3 7" xfId="7841"/>
    <cellStyle name="Normal 4 3 7 2" xfId="7842"/>
    <cellStyle name="Normal 4 3 7 2 2" xfId="9729"/>
    <cellStyle name="Normal 4 3 7 3" xfId="9728"/>
    <cellStyle name="Normal 4 3 8" xfId="7843"/>
    <cellStyle name="Normal 4 3 8 2" xfId="7844"/>
    <cellStyle name="Normal 4 3 8 2 2" xfId="9731"/>
    <cellStyle name="Normal 4 3 8 3" xfId="9730"/>
    <cellStyle name="Normal 4 3 9" xfId="7845"/>
    <cellStyle name="Normal 4 3 9 2" xfId="7846"/>
    <cellStyle name="Normal 4 3 9 2 2" xfId="9733"/>
    <cellStyle name="Normal 4 3 9 3" xfId="9732"/>
    <cellStyle name="Normal 4 30" xfId="7847"/>
    <cellStyle name="Normal 4 30 2" xfId="7848"/>
    <cellStyle name="Normal 4 30 2 2" xfId="7849"/>
    <cellStyle name="Normal 4 30 2 2 2" xfId="9735"/>
    <cellStyle name="Normal 4 30 2 3" xfId="9734"/>
    <cellStyle name="Normal 4 30 3" xfId="7850"/>
    <cellStyle name="Normal 4 30 3 2" xfId="7851"/>
    <cellStyle name="Normal 4 30 3 2 2" xfId="9737"/>
    <cellStyle name="Normal 4 30 3 3" xfId="9736"/>
    <cellStyle name="Normal 4 30 4" xfId="7852"/>
    <cellStyle name="Normal 4 30 4 2" xfId="7853"/>
    <cellStyle name="Normal 4 30 4 2 2" xfId="9739"/>
    <cellStyle name="Normal 4 30 4 3" xfId="9738"/>
    <cellStyle name="Normal 4 30 5" xfId="7854"/>
    <cellStyle name="Normal 4 30 5 2" xfId="7855"/>
    <cellStyle name="Normal 4 30 5 2 2" xfId="9741"/>
    <cellStyle name="Normal 4 30 5 3" xfId="9740"/>
    <cellStyle name="Normal 4 30 6" xfId="7856"/>
    <cellStyle name="Normal 4 30 6 2" xfId="7857"/>
    <cellStyle name="Normal 4 30 6 2 2" xfId="9743"/>
    <cellStyle name="Normal 4 30 6 3" xfId="9742"/>
    <cellStyle name="Normal 4 30 7" xfId="7858"/>
    <cellStyle name="Normal 4 30 7 2" xfId="7859"/>
    <cellStyle name="Normal 4 30 7 2 2" xfId="9745"/>
    <cellStyle name="Normal 4 30 7 3" xfId="9744"/>
    <cellStyle name="Normal 4 30 8" xfId="7860"/>
    <cellStyle name="Normal 4 30 8 2" xfId="7861"/>
    <cellStyle name="Normal 4 30 8 2 2" xfId="9747"/>
    <cellStyle name="Normal 4 30 8 3" xfId="9746"/>
    <cellStyle name="Normal 4 30 9" xfId="7862"/>
    <cellStyle name="Normal 4 30 9 2" xfId="7863"/>
    <cellStyle name="Normal 4 30 9 2 2" xfId="9749"/>
    <cellStyle name="Normal 4 30 9 3" xfId="9748"/>
    <cellStyle name="Normal 4 31" xfId="7864"/>
    <cellStyle name="Normal 4 31 2" xfId="7865"/>
    <cellStyle name="Normal 4 31 2 2" xfId="7866"/>
    <cellStyle name="Normal 4 31 2 2 2" xfId="9751"/>
    <cellStyle name="Normal 4 31 2 3" xfId="9750"/>
    <cellStyle name="Normal 4 31 3" xfId="7867"/>
    <cellStyle name="Normal 4 31 3 2" xfId="7868"/>
    <cellStyle name="Normal 4 31 3 2 2" xfId="9753"/>
    <cellStyle name="Normal 4 31 3 3" xfId="9752"/>
    <cellStyle name="Normal 4 31 4" xfId="7869"/>
    <cellStyle name="Normal 4 31 4 2" xfId="7870"/>
    <cellStyle name="Normal 4 31 4 2 2" xfId="9755"/>
    <cellStyle name="Normal 4 31 4 3" xfId="9754"/>
    <cellStyle name="Normal 4 31 5" xfId="7871"/>
    <cellStyle name="Normal 4 31 5 2" xfId="7872"/>
    <cellStyle name="Normal 4 31 5 2 2" xfId="9757"/>
    <cellStyle name="Normal 4 31 5 3" xfId="9756"/>
    <cellStyle name="Normal 4 31 6" xfId="7873"/>
    <cellStyle name="Normal 4 31 6 2" xfId="7874"/>
    <cellStyle name="Normal 4 31 6 2 2" xfId="9759"/>
    <cellStyle name="Normal 4 31 6 3" xfId="9758"/>
    <cellStyle name="Normal 4 31 7" xfId="7875"/>
    <cellStyle name="Normal 4 31 7 2" xfId="7876"/>
    <cellStyle name="Normal 4 31 7 2 2" xfId="9761"/>
    <cellStyle name="Normal 4 31 7 3" xfId="9760"/>
    <cellStyle name="Normal 4 31 8" xfId="7877"/>
    <cellStyle name="Normal 4 31 8 2" xfId="7878"/>
    <cellStyle name="Normal 4 31 8 2 2" xfId="9763"/>
    <cellStyle name="Normal 4 31 8 3" xfId="9762"/>
    <cellStyle name="Normal 4 31 9" xfId="7879"/>
    <cellStyle name="Normal 4 31 9 2" xfId="7880"/>
    <cellStyle name="Normal 4 31 9 2 2" xfId="9765"/>
    <cellStyle name="Normal 4 31 9 3" xfId="9764"/>
    <cellStyle name="Normal 4 32" xfId="7881"/>
    <cellStyle name="Normal 4 32 2" xfId="7882"/>
    <cellStyle name="Normal 4 32 2 2" xfId="7883"/>
    <cellStyle name="Normal 4 32 2 2 2" xfId="9767"/>
    <cellStyle name="Normal 4 32 2 3" xfId="9766"/>
    <cellStyle name="Normal 4 32 3" xfId="7884"/>
    <cellStyle name="Normal 4 32 3 2" xfId="7885"/>
    <cellStyle name="Normal 4 32 3 2 2" xfId="9769"/>
    <cellStyle name="Normal 4 32 3 3" xfId="9768"/>
    <cellStyle name="Normal 4 32 4" xfId="7886"/>
    <cellStyle name="Normal 4 32 4 2" xfId="7887"/>
    <cellStyle name="Normal 4 32 4 2 2" xfId="9771"/>
    <cellStyle name="Normal 4 32 4 3" xfId="9770"/>
    <cellStyle name="Normal 4 32 5" xfId="7888"/>
    <cellStyle name="Normal 4 32 5 2" xfId="7889"/>
    <cellStyle name="Normal 4 32 5 2 2" xfId="9773"/>
    <cellStyle name="Normal 4 32 5 3" xfId="9772"/>
    <cellStyle name="Normal 4 32 6" xfId="7890"/>
    <cellStyle name="Normal 4 32 6 2" xfId="7891"/>
    <cellStyle name="Normal 4 32 6 2 2" xfId="9775"/>
    <cellStyle name="Normal 4 32 6 3" xfId="9774"/>
    <cellStyle name="Normal 4 32 7" xfId="7892"/>
    <cellStyle name="Normal 4 32 7 2" xfId="7893"/>
    <cellStyle name="Normal 4 32 7 2 2" xfId="9777"/>
    <cellStyle name="Normal 4 32 7 3" xfId="9776"/>
    <cellStyle name="Normal 4 32 8" xfId="7894"/>
    <cellStyle name="Normal 4 32 8 2" xfId="7895"/>
    <cellStyle name="Normal 4 32 8 2 2" xfId="9779"/>
    <cellStyle name="Normal 4 32 8 3" xfId="9778"/>
    <cellStyle name="Normal 4 32 9" xfId="7896"/>
    <cellStyle name="Normal 4 32 9 2" xfId="7897"/>
    <cellStyle name="Normal 4 32 9 2 2" xfId="9781"/>
    <cellStyle name="Normal 4 32 9 3" xfId="9780"/>
    <cellStyle name="Normal 4 33" xfId="7898"/>
    <cellStyle name="Normal 4 33 2" xfId="7899"/>
    <cellStyle name="Normal 4 33 2 2" xfId="7900"/>
    <cellStyle name="Normal 4 33 2 2 2" xfId="9783"/>
    <cellStyle name="Normal 4 33 2 3" xfId="9782"/>
    <cellStyle name="Normal 4 33 3" xfId="7901"/>
    <cellStyle name="Normal 4 33 3 2" xfId="7902"/>
    <cellStyle name="Normal 4 33 3 2 2" xfId="9785"/>
    <cellStyle name="Normal 4 33 3 3" xfId="9784"/>
    <cellStyle name="Normal 4 33 4" xfId="7903"/>
    <cellStyle name="Normal 4 33 4 2" xfId="7904"/>
    <cellStyle name="Normal 4 33 4 2 2" xfId="9787"/>
    <cellStyle name="Normal 4 33 4 3" xfId="9786"/>
    <cellStyle name="Normal 4 33 5" xfId="7905"/>
    <cellStyle name="Normal 4 33 5 2" xfId="7906"/>
    <cellStyle name="Normal 4 33 5 2 2" xfId="9789"/>
    <cellStyle name="Normal 4 33 5 3" xfId="9788"/>
    <cellStyle name="Normal 4 33 6" xfId="7907"/>
    <cellStyle name="Normal 4 33 6 2" xfId="7908"/>
    <cellStyle name="Normal 4 33 6 2 2" xfId="9791"/>
    <cellStyle name="Normal 4 33 6 3" xfId="9790"/>
    <cellStyle name="Normal 4 33 7" xfId="7909"/>
    <cellStyle name="Normal 4 33 7 2" xfId="7910"/>
    <cellStyle name="Normal 4 33 7 2 2" xfId="9793"/>
    <cellStyle name="Normal 4 33 7 3" xfId="9792"/>
    <cellStyle name="Normal 4 33 8" xfId="7911"/>
    <cellStyle name="Normal 4 33 8 2" xfId="7912"/>
    <cellStyle name="Normal 4 33 8 2 2" xfId="9795"/>
    <cellStyle name="Normal 4 33 8 3" xfId="9794"/>
    <cellStyle name="Normal 4 33 9" xfId="7913"/>
    <cellStyle name="Normal 4 33 9 2" xfId="7914"/>
    <cellStyle name="Normal 4 33 9 2 2" xfId="9797"/>
    <cellStyle name="Normal 4 33 9 3" xfId="9796"/>
    <cellStyle name="Normal 4 4" xfId="1358"/>
    <cellStyle name="Normal 4 4 2" xfId="7915"/>
    <cellStyle name="Normal 4 4 2 2" xfId="7916"/>
    <cellStyle name="Normal 4 4 2 2 2" xfId="9799"/>
    <cellStyle name="Normal 4 4 2 3" xfId="9798"/>
    <cellStyle name="Normal 4 4 3" xfId="7917"/>
    <cellStyle name="Normal 4 4 3 2" xfId="7918"/>
    <cellStyle name="Normal 4 4 3 2 2" xfId="9801"/>
    <cellStyle name="Normal 4 4 3 3" xfId="9800"/>
    <cellStyle name="Normal 4 4 4" xfId="7919"/>
    <cellStyle name="Normal 4 4 4 2" xfId="7920"/>
    <cellStyle name="Normal 4 4 4 2 2" xfId="9803"/>
    <cellStyle name="Normal 4 4 4 3" xfId="9802"/>
    <cellStyle name="Normal 4 4 5" xfId="7921"/>
    <cellStyle name="Normal 4 4 5 2" xfId="7922"/>
    <cellStyle name="Normal 4 4 5 2 2" xfId="9805"/>
    <cellStyle name="Normal 4 4 5 3" xfId="9804"/>
    <cellStyle name="Normal 4 4 6" xfId="7923"/>
    <cellStyle name="Normal 4 4 6 2" xfId="7924"/>
    <cellStyle name="Normal 4 4 6 2 2" xfId="9807"/>
    <cellStyle name="Normal 4 4 6 3" xfId="9806"/>
    <cellStyle name="Normal 4 4 7" xfId="7925"/>
    <cellStyle name="Normal 4 4 7 2" xfId="7926"/>
    <cellStyle name="Normal 4 4 7 2 2" xfId="9809"/>
    <cellStyle name="Normal 4 4 7 3" xfId="9808"/>
    <cellStyle name="Normal 4 4 8" xfId="7927"/>
    <cellStyle name="Normal 4 4 8 2" xfId="7928"/>
    <cellStyle name="Normal 4 4 8 2 2" xfId="9811"/>
    <cellStyle name="Normal 4 4 8 3" xfId="9810"/>
    <cellStyle name="Normal 4 4 9" xfId="7929"/>
    <cellStyle name="Normal 4 4 9 2" xfId="7930"/>
    <cellStyle name="Normal 4 4 9 2 2" xfId="9813"/>
    <cellStyle name="Normal 4 4 9 3" xfId="9812"/>
    <cellStyle name="Normal 4 5" xfId="2568"/>
    <cellStyle name="Normal 4 5 2" xfId="7931"/>
    <cellStyle name="Normal 4 5 2 2" xfId="7932"/>
    <cellStyle name="Normal 4 5 2 2 2" xfId="9815"/>
    <cellStyle name="Normal 4 5 2 3" xfId="9814"/>
    <cellStyle name="Normal 4 5 3" xfId="7933"/>
    <cellStyle name="Normal 4 5 3 2" xfId="7934"/>
    <cellStyle name="Normal 4 5 3 2 2" xfId="9817"/>
    <cellStyle name="Normal 4 5 3 3" xfId="9816"/>
    <cellStyle name="Normal 4 5 4" xfId="7935"/>
    <cellStyle name="Normal 4 5 4 2" xfId="7936"/>
    <cellStyle name="Normal 4 5 4 2 2" xfId="9819"/>
    <cellStyle name="Normal 4 5 4 3" xfId="9818"/>
    <cellStyle name="Normal 4 5 5" xfId="7937"/>
    <cellStyle name="Normal 4 5 5 2" xfId="7938"/>
    <cellStyle name="Normal 4 5 5 2 2" xfId="9821"/>
    <cellStyle name="Normal 4 5 5 3" xfId="9820"/>
    <cellStyle name="Normal 4 5 6" xfId="7939"/>
    <cellStyle name="Normal 4 5 6 2" xfId="7940"/>
    <cellStyle name="Normal 4 5 6 2 2" xfId="9823"/>
    <cellStyle name="Normal 4 5 6 3" xfId="9822"/>
    <cellStyle name="Normal 4 5 7" xfId="7941"/>
    <cellStyle name="Normal 4 5 7 2" xfId="7942"/>
    <cellStyle name="Normal 4 5 7 2 2" xfId="9825"/>
    <cellStyle name="Normal 4 5 7 3" xfId="9824"/>
    <cellStyle name="Normal 4 5 8" xfId="7943"/>
    <cellStyle name="Normal 4 5 8 2" xfId="7944"/>
    <cellStyle name="Normal 4 5 8 2 2" xfId="9827"/>
    <cellStyle name="Normal 4 5 8 3" xfId="9826"/>
    <cellStyle name="Normal 4 5 9" xfId="7945"/>
    <cellStyle name="Normal 4 5 9 2" xfId="7946"/>
    <cellStyle name="Normal 4 5 9 2 2" xfId="9829"/>
    <cellStyle name="Normal 4 5 9 3" xfId="9828"/>
    <cellStyle name="Normal 4 6" xfId="2569"/>
    <cellStyle name="Normal 4 6 2" xfId="7947"/>
    <cellStyle name="Normal 4 6 2 2" xfId="7948"/>
    <cellStyle name="Normal 4 6 2 2 2" xfId="9831"/>
    <cellStyle name="Normal 4 6 2 3" xfId="9830"/>
    <cellStyle name="Normal 4 6 3" xfId="7949"/>
    <cellStyle name="Normal 4 6 3 2" xfId="7950"/>
    <cellStyle name="Normal 4 6 3 2 2" xfId="9833"/>
    <cellStyle name="Normal 4 6 3 3" xfId="9832"/>
    <cellStyle name="Normal 4 6 4" xfId="7951"/>
    <cellStyle name="Normal 4 6 4 2" xfId="7952"/>
    <cellStyle name="Normal 4 6 4 2 2" xfId="9835"/>
    <cellStyle name="Normal 4 6 4 3" xfId="9834"/>
    <cellStyle name="Normal 4 6 5" xfId="7953"/>
    <cellStyle name="Normal 4 6 5 2" xfId="7954"/>
    <cellStyle name="Normal 4 6 5 2 2" xfId="9837"/>
    <cellStyle name="Normal 4 6 5 3" xfId="9836"/>
    <cellStyle name="Normal 4 6 6" xfId="7955"/>
    <cellStyle name="Normal 4 6 6 2" xfId="7956"/>
    <cellStyle name="Normal 4 6 6 2 2" xfId="9839"/>
    <cellStyle name="Normal 4 6 6 3" xfId="9838"/>
    <cellStyle name="Normal 4 6 7" xfId="7957"/>
    <cellStyle name="Normal 4 6 7 2" xfId="7958"/>
    <cellStyle name="Normal 4 6 7 2 2" xfId="9841"/>
    <cellStyle name="Normal 4 6 7 3" xfId="9840"/>
    <cellStyle name="Normal 4 6 8" xfId="7959"/>
    <cellStyle name="Normal 4 6 8 2" xfId="7960"/>
    <cellStyle name="Normal 4 6 8 2 2" xfId="9843"/>
    <cellStyle name="Normal 4 6 8 3" xfId="9842"/>
    <cellStyle name="Normal 4 6 9" xfId="7961"/>
    <cellStyle name="Normal 4 6 9 2" xfId="7962"/>
    <cellStyle name="Normal 4 6 9 2 2" xfId="9845"/>
    <cellStyle name="Normal 4 6 9 3" xfId="9844"/>
    <cellStyle name="Normal 4 7" xfId="2570"/>
    <cellStyle name="Normal 4 7 2" xfId="7963"/>
    <cellStyle name="Normal 4 7 2 2" xfId="7964"/>
    <cellStyle name="Normal 4 7 2 2 2" xfId="9847"/>
    <cellStyle name="Normal 4 7 2 3" xfId="9846"/>
    <cellStyle name="Normal 4 7 3" xfId="7965"/>
    <cellStyle name="Normal 4 7 3 2" xfId="7966"/>
    <cellStyle name="Normal 4 7 3 2 2" xfId="9849"/>
    <cellStyle name="Normal 4 7 3 3" xfId="9848"/>
    <cellStyle name="Normal 4 7 4" xfId="7967"/>
    <cellStyle name="Normal 4 7 4 2" xfId="7968"/>
    <cellStyle name="Normal 4 7 4 2 2" xfId="9851"/>
    <cellStyle name="Normal 4 7 4 3" xfId="9850"/>
    <cellStyle name="Normal 4 7 5" xfId="7969"/>
    <cellStyle name="Normal 4 7 5 2" xfId="7970"/>
    <cellStyle name="Normal 4 7 5 2 2" xfId="9853"/>
    <cellStyle name="Normal 4 7 5 3" xfId="9852"/>
    <cellStyle name="Normal 4 7 6" xfId="7971"/>
    <cellStyle name="Normal 4 7 6 2" xfId="7972"/>
    <cellStyle name="Normal 4 7 6 2 2" xfId="9855"/>
    <cellStyle name="Normal 4 7 6 3" xfId="9854"/>
    <cellStyle name="Normal 4 7 7" xfId="7973"/>
    <cellStyle name="Normal 4 7 7 2" xfId="7974"/>
    <cellStyle name="Normal 4 7 7 2 2" xfId="9857"/>
    <cellStyle name="Normal 4 7 7 3" xfId="9856"/>
    <cellStyle name="Normal 4 7 8" xfId="7975"/>
    <cellStyle name="Normal 4 7 8 2" xfId="7976"/>
    <cellStyle name="Normal 4 7 8 2 2" xfId="9859"/>
    <cellStyle name="Normal 4 7 8 3" xfId="9858"/>
    <cellStyle name="Normal 4 7 9" xfId="7977"/>
    <cellStyle name="Normal 4 7 9 2" xfId="7978"/>
    <cellStyle name="Normal 4 7 9 2 2" xfId="9861"/>
    <cellStyle name="Normal 4 7 9 3" xfId="9860"/>
    <cellStyle name="Normal 4 8" xfId="2571"/>
    <cellStyle name="Normal 4 8 2" xfId="7979"/>
    <cellStyle name="Normal 4 8 2 2" xfId="7980"/>
    <cellStyle name="Normal 4 8 2 2 2" xfId="9863"/>
    <cellStyle name="Normal 4 8 2 3" xfId="9862"/>
    <cellStyle name="Normal 4 8 3" xfId="7981"/>
    <cellStyle name="Normal 4 8 3 2" xfId="7982"/>
    <cellStyle name="Normal 4 8 3 2 2" xfId="9865"/>
    <cellStyle name="Normal 4 8 3 3" xfId="9864"/>
    <cellStyle name="Normal 4 8 4" xfId="7983"/>
    <cellStyle name="Normal 4 8 4 2" xfId="7984"/>
    <cellStyle name="Normal 4 8 4 2 2" xfId="9867"/>
    <cellStyle name="Normal 4 8 4 3" xfId="9866"/>
    <cellStyle name="Normal 4 8 5" xfId="7985"/>
    <cellStyle name="Normal 4 8 5 2" xfId="7986"/>
    <cellStyle name="Normal 4 8 5 2 2" xfId="9869"/>
    <cellStyle name="Normal 4 8 5 3" xfId="9868"/>
    <cellStyle name="Normal 4 8 6" xfId="7987"/>
    <cellStyle name="Normal 4 8 6 2" xfId="7988"/>
    <cellStyle name="Normal 4 8 6 2 2" xfId="9871"/>
    <cellStyle name="Normal 4 8 6 3" xfId="9870"/>
    <cellStyle name="Normal 4 8 7" xfId="7989"/>
    <cellStyle name="Normal 4 8 7 2" xfId="7990"/>
    <cellStyle name="Normal 4 8 7 2 2" xfId="9873"/>
    <cellStyle name="Normal 4 8 7 3" xfId="9872"/>
    <cellStyle name="Normal 4 8 8" xfId="7991"/>
    <cellStyle name="Normal 4 8 8 2" xfId="7992"/>
    <cellStyle name="Normal 4 8 8 2 2" xfId="9875"/>
    <cellStyle name="Normal 4 8 8 3" xfId="9874"/>
    <cellStyle name="Normal 4 8 9" xfId="7993"/>
    <cellStyle name="Normal 4 8 9 2" xfId="7994"/>
    <cellStyle name="Normal 4 8 9 2 2" xfId="9877"/>
    <cellStyle name="Normal 4 8 9 3" xfId="9876"/>
    <cellStyle name="Normal 4 9" xfId="2572"/>
    <cellStyle name="Normal 4 9 2" xfId="7995"/>
    <cellStyle name="Normal 4 9 2 2" xfId="7996"/>
    <cellStyle name="Normal 4 9 2 2 2" xfId="9879"/>
    <cellStyle name="Normal 4 9 2 3" xfId="9878"/>
    <cellStyle name="Normal 4 9 3" xfId="7997"/>
    <cellStyle name="Normal 4 9 3 2" xfId="7998"/>
    <cellStyle name="Normal 4 9 3 2 2" xfId="9881"/>
    <cellStyle name="Normal 4 9 3 3" xfId="9880"/>
    <cellStyle name="Normal 4 9 4" xfId="7999"/>
    <cellStyle name="Normal 4 9 4 2" xfId="8000"/>
    <cellStyle name="Normal 4 9 4 2 2" xfId="9883"/>
    <cellStyle name="Normal 4 9 4 3" xfId="9882"/>
    <cellStyle name="Normal 4 9 5" xfId="8001"/>
    <cellStyle name="Normal 4 9 5 2" xfId="8002"/>
    <cellStyle name="Normal 4 9 5 2 2" xfId="9885"/>
    <cellStyle name="Normal 4 9 5 3" xfId="9884"/>
    <cellStyle name="Normal 4 9 6" xfId="8003"/>
    <cellStyle name="Normal 4 9 6 2" xfId="8004"/>
    <cellStyle name="Normal 4 9 6 2 2" xfId="9887"/>
    <cellStyle name="Normal 4 9 6 3" xfId="9886"/>
    <cellStyle name="Normal 4 9 7" xfId="8005"/>
    <cellStyle name="Normal 4 9 7 2" xfId="8006"/>
    <cellStyle name="Normal 4 9 7 2 2" xfId="9889"/>
    <cellStyle name="Normal 4 9 7 3" xfId="9888"/>
    <cellStyle name="Normal 4 9 8" xfId="8007"/>
    <cellStyle name="Normal 4 9 8 2" xfId="8008"/>
    <cellStyle name="Normal 4 9 8 2 2" xfId="9891"/>
    <cellStyle name="Normal 4 9 8 3" xfId="9890"/>
    <cellStyle name="Normal 4 9 9" xfId="8009"/>
    <cellStyle name="Normal 4 9 9 2" xfId="8010"/>
    <cellStyle name="Normal 4 9 9 2 2" xfId="9893"/>
    <cellStyle name="Normal 4 9 9 3" xfId="9892"/>
    <cellStyle name="Normal 4_Copy of Relación de Vacantes a 31 de Diciembre (2)" xfId="2573"/>
    <cellStyle name="Normal 40" xfId="2774"/>
    <cellStyle name="Normal 40 2" xfId="8762"/>
    <cellStyle name="Normal 41" xfId="2772"/>
    <cellStyle name="Normal 41 2" xfId="8760"/>
    <cellStyle name="Normal 42" xfId="2770"/>
    <cellStyle name="Normal 42 2" xfId="8758"/>
    <cellStyle name="Normal 43" xfId="2775"/>
    <cellStyle name="Normal 44" xfId="2776"/>
    <cellStyle name="Normal 45" xfId="2777"/>
    <cellStyle name="Normal 45 2" xfId="8763"/>
    <cellStyle name="Normal 46" xfId="2778"/>
    <cellStyle name="Normal 46 2" xfId="8764"/>
    <cellStyle name="Normal 47" xfId="8335"/>
    <cellStyle name="Normal 48" xfId="8334"/>
    <cellStyle name="Normal 49" xfId="9928"/>
    <cellStyle name="Normal 5" xfId="283"/>
    <cellStyle name="Normal 5 10" xfId="559"/>
    <cellStyle name="Normal 5 10 2" xfId="2139"/>
    <cellStyle name="Normal 5 10 3" xfId="2140"/>
    <cellStyle name="Normal 5 11" xfId="662"/>
    <cellStyle name="Normal 5 12" xfId="734"/>
    <cellStyle name="Normal 5 13" xfId="746"/>
    <cellStyle name="Normal 5 2" xfId="284"/>
    <cellStyle name="Normal 5 2 2" xfId="1359"/>
    <cellStyle name="Normal 5 2 3" xfId="1360"/>
    <cellStyle name="Normal 5 2 4" xfId="1361"/>
    <cellStyle name="Normal 5 3" xfId="285"/>
    <cellStyle name="Normal 5 3 2" xfId="1362"/>
    <cellStyle name="Normal 5 3 3" xfId="1363"/>
    <cellStyle name="Normal 5 3 4" xfId="1364"/>
    <cellStyle name="Normal 5 4" xfId="286"/>
    <cellStyle name="Normal 5 4 2" xfId="1365"/>
    <cellStyle name="Normal 5 4 3" xfId="1366"/>
    <cellStyle name="Normal 5 4 4" xfId="1367"/>
    <cellStyle name="Normal 5 5" xfId="287"/>
    <cellStyle name="Normal 5 5 2" xfId="1368"/>
    <cellStyle name="Normal 5 5 3" xfId="1369"/>
    <cellStyle name="Normal 5 5 4" xfId="1370"/>
    <cellStyle name="Normal 5 6" xfId="288"/>
    <cellStyle name="Normal 5 6 2" xfId="1371"/>
    <cellStyle name="Normal 5 6 3" xfId="1372"/>
    <cellStyle name="Normal 5 6 4" xfId="1373"/>
    <cellStyle name="Normal 5 7" xfId="289"/>
    <cellStyle name="Normal 5 7 2" xfId="1374"/>
    <cellStyle name="Normal 5 7 3" xfId="1375"/>
    <cellStyle name="Normal 5 7 4" xfId="1376"/>
    <cellStyle name="Normal 5 8" xfId="290"/>
    <cellStyle name="Normal 5 8 2" xfId="1377"/>
    <cellStyle name="Normal 5 8 3" xfId="1378"/>
    <cellStyle name="Normal 5 8 4" xfId="1379"/>
    <cellStyle name="Normal 5 9" xfId="291"/>
    <cellStyle name="Normal 5 9 2" xfId="1380"/>
    <cellStyle name="Normal 5 9 3" xfId="1381"/>
    <cellStyle name="Normal 5 9 4" xfId="1382"/>
    <cellStyle name="Normal 5_20090909 Soporte Operativos UF" xfId="1962"/>
    <cellStyle name="Normal 50" xfId="10052"/>
    <cellStyle name="Normal 50 2" xfId="10065"/>
    <cellStyle name="Normal 51" xfId="10054"/>
    <cellStyle name="Normal 52" xfId="10057"/>
    <cellStyle name="Normal 53" xfId="10059"/>
    <cellStyle name="Normal 54" xfId="4"/>
    <cellStyle name="Normal 55" xfId="10068"/>
    <cellStyle name="Normal 56" xfId="11381"/>
    <cellStyle name="Normal 6" xfId="292"/>
    <cellStyle name="Normal 6 2" xfId="1383"/>
    <cellStyle name="Normal 6 3" xfId="1384"/>
    <cellStyle name="Normal 6 4" xfId="1385"/>
    <cellStyle name="Normal 7" xfId="293"/>
    <cellStyle name="Normal 7 2" xfId="1386"/>
    <cellStyle name="Normal 7 3" xfId="1387"/>
    <cellStyle name="Normal 7 4" xfId="1388"/>
    <cellStyle name="Normal 8" xfId="501"/>
    <cellStyle name="Normal 8 2" xfId="732"/>
    <cellStyle name="Normal 8_Actividad comercial" xfId="731"/>
    <cellStyle name="Normal 9" xfId="560"/>
    <cellStyle name="Normal 9 2" xfId="748"/>
    <cellStyle name="Normal 9 3" xfId="2141"/>
    <cellStyle name="Normal Bold" xfId="561"/>
    <cellStyle name="Normal Bold 10" xfId="1389"/>
    <cellStyle name="Normal Bold 11" xfId="1390"/>
    <cellStyle name="Normal Bold 12" xfId="1391"/>
    <cellStyle name="Normal Bold 2" xfId="1392"/>
    <cellStyle name="Normal Bold 3" xfId="1393"/>
    <cellStyle name="Normal Bold 3 2" xfId="8011"/>
    <cellStyle name="Normal Bold 3 3" xfId="8012"/>
    <cellStyle name="Normal Bold 3 4" xfId="8013"/>
    <cellStyle name="Normal Bold 3 5" xfId="8014"/>
    <cellStyle name="Normal Bold 3 6" xfId="8015"/>
    <cellStyle name="Normal Bold 3 7" xfId="8016"/>
    <cellStyle name="Normal Bold 3 8" xfId="8017"/>
    <cellStyle name="Normal Bold 3 9" xfId="8018"/>
    <cellStyle name="Normal Bold 4" xfId="1394"/>
    <cellStyle name="Normal Bold 5" xfId="1395"/>
    <cellStyle name="Normal Bold 6" xfId="1396"/>
    <cellStyle name="Normal Bold 7" xfId="1397"/>
    <cellStyle name="Normal Bold 8" xfId="1398"/>
    <cellStyle name="Normal Bold 9" xfId="1399"/>
    <cellStyle name="Normal Pct" xfId="562"/>
    <cellStyle name="Normal Pct 10" xfId="1400"/>
    <cellStyle name="Normal Pct 11" xfId="1401"/>
    <cellStyle name="Normal Pct 12" xfId="1402"/>
    <cellStyle name="Normal Pct 2" xfId="1403"/>
    <cellStyle name="Normal Pct 3" xfId="1404"/>
    <cellStyle name="Normal Pct 3 2" xfId="8019"/>
    <cellStyle name="Normal Pct 3 3" xfId="8020"/>
    <cellStyle name="Normal Pct 3 4" xfId="8021"/>
    <cellStyle name="Normal Pct 3 5" xfId="8022"/>
    <cellStyle name="Normal Pct 3 6" xfId="8023"/>
    <cellStyle name="Normal Pct 3 7" xfId="8024"/>
    <cellStyle name="Normal Pct 3 8" xfId="8025"/>
    <cellStyle name="Normal Pct 3 9" xfId="8026"/>
    <cellStyle name="Normal Pct 4" xfId="1405"/>
    <cellStyle name="Normal Pct 5" xfId="1406"/>
    <cellStyle name="Normal Pct 6" xfId="1407"/>
    <cellStyle name="Normal Pct 7" xfId="1408"/>
    <cellStyle name="Normal Pct 8" xfId="1409"/>
    <cellStyle name="Normal Pct 9" xfId="1410"/>
    <cellStyle name="Normale 2 2" xfId="1963"/>
    <cellStyle name="Normale 2 3" xfId="1964"/>
    <cellStyle name="Normale 3 2" xfId="1965"/>
    <cellStyle name="Normale 3 2 2" xfId="8607"/>
    <cellStyle name="Normale 3 3" xfId="1966"/>
    <cellStyle name="Normale 3 3 2" xfId="8608"/>
    <cellStyle name="Notas 10" xfId="2142"/>
    <cellStyle name="Notas 10 2" xfId="8614"/>
    <cellStyle name="Notas 10 2 2" xfId="11201"/>
    <cellStyle name="Notas 10 2 3" xfId="10585"/>
    <cellStyle name="Notas 10 3" xfId="10377"/>
    <cellStyle name="Notas 11" xfId="2143"/>
    <cellStyle name="Notas 11 2" xfId="8615"/>
    <cellStyle name="Notas 11 2 2" xfId="11202"/>
    <cellStyle name="Notas 11 2 3" xfId="10584"/>
    <cellStyle name="Notas 11 3" xfId="10378"/>
    <cellStyle name="Notas 12" xfId="2710"/>
    <cellStyle name="Notas 12 2" xfId="8707"/>
    <cellStyle name="Notas 12 2 2" xfId="11273"/>
    <cellStyle name="Notas 12 2 3" xfId="10524"/>
    <cellStyle name="Notas 12 3" xfId="10451"/>
    <cellStyle name="Notas 12 4" xfId="10889"/>
    <cellStyle name="Notas 13" xfId="8027"/>
    <cellStyle name="Notas 13 2" xfId="9894"/>
    <cellStyle name="Notas 13 2 2" xfId="11339"/>
    <cellStyle name="Notas 13 2 3" xfId="11382"/>
    <cellStyle name="Notas 13 3" xfId="10899"/>
    <cellStyle name="Notas 13 4" xfId="10864"/>
    <cellStyle name="Notas 2" xfId="294"/>
    <cellStyle name="Notas 2 10" xfId="2574"/>
    <cellStyle name="Notas 2 10 2" xfId="8666"/>
    <cellStyle name="Notas 2 10 2 2" xfId="11243"/>
    <cellStyle name="Notas 2 10 2 3" xfId="10552"/>
    <cellStyle name="Notas 2 10 3" xfId="10421"/>
    <cellStyle name="Notas 2 11" xfId="8353"/>
    <cellStyle name="Notas 2 11 2" xfId="10949"/>
    <cellStyle name="Notas 2 11 3" xfId="10822"/>
    <cellStyle name="Notas 2 12" xfId="10086"/>
    <cellStyle name="Notas 2 2" xfId="2144"/>
    <cellStyle name="Notas 2 2 2" xfId="8616"/>
    <cellStyle name="Notas 2 2 2 2" xfId="11203"/>
    <cellStyle name="Notas 2 2 2 3" xfId="10583"/>
    <cellStyle name="Notas 2 2 3" xfId="10379"/>
    <cellStyle name="Notas 2 3" xfId="2145"/>
    <cellStyle name="Notas 2 3 2" xfId="8617"/>
    <cellStyle name="Notas 2 3 2 2" xfId="11204"/>
    <cellStyle name="Notas 2 3 2 3" xfId="10223"/>
    <cellStyle name="Notas 2 3 3" xfId="10380"/>
    <cellStyle name="Notas 2 4" xfId="2575"/>
    <cellStyle name="Notas 2 4 2" xfId="8667"/>
    <cellStyle name="Notas 2 4 2 2" xfId="11244"/>
    <cellStyle name="Notas 2 4 2 3" xfId="10216"/>
    <cellStyle name="Notas 2 4 3" xfId="10422"/>
    <cellStyle name="Notas 2 5" xfId="2576"/>
    <cellStyle name="Notas 2 5 2" xfId="8668"/>
    <cellStyle name="Notas 2 5 2 2" xfId="11245"/>
    <cellStyle name="Notas 2 5 2 3" xfId="10551"/>
    <cellStyle name="Notas 2 5 3" xfId="10423"/>
    <cellStyle name="Notas 2 6" xfId="2577"/>
    <cellStyle name="Notas 2 6 2" xfId="8669"/>
    <cellStyle name="Notas 2 6 2 2" xfId="11246"/>
    <cellStyle name="Notas 2 6 2 3" xfId="10550"/>
    <cellStyle name="Notas 2 6 3" xfId="10424"/>
    <cellStyle name="Notas 2 7" xfId="2578"/>
    <cellStyle name="Notas 2 7 2" xfId="8670"/>
    <cellStyle name="Notas 2 7 2 2" xfId="11247"/>
    <cellStyle name="Notas 2 7 2 3" xfId="10549"/>
    <cellStyle name="Notas 2 7 3" xfId="10425"/>
    <cellStyle name="Notas 2 8" xfId="2579"/>
    <cellStyle name="Notas 2 8 2" xfId="8671"/>
    <cellStyle name="Notas 2 8 2 2" xfId="11248"/>
    <cellStyle name="Notas 2 8 2 3" xfId="10548"/>
    <cellStyle name="Notas 2 8 3" xfId="10426"/>
    <cellStyle name="Notas 2 9" xfId="2580"/>
    <cellStyle name="Notas 2 9 2" xfId="8672"/>
    <cellStyle name="Notas 2 9 2 2" xfId="11249"/>
    <cellStyle name="Notas 2 9 2 3" xfId="10547"/>
    <cellStyle name="Notas 2 9 3" xfId="10427"/>
    <cellStyle name="Notas 2_Bajas - viernes 30 abril 2010 (2)" xfId="2581"/>
    <cellStyle name="Notas 3" xfId="295"/>
    <cellStyle name="Notas 3 2" xfId="2146"/>
    <cellStyle name="Notas 3 2 2" xfId="8618"/>
    <cellStyle name="Notas 3 2 2 2" xfId="11205"/>
    <cellStyle name="Notas 3 2 2 3" xfId="10582"/>
    <cellStyle name="Notas 3 2 3" xfId="10381"/>
    <cellStyle name="Notas 3 3" xfId="2147"/>
    <cellStyle name="Notas 3 3 2" xfId="8619"/>
    <cellStyle name="Notas 3 3 2 2" xfId="11206"/>
    <cellStyle name="Notas 3 3 2 3" xfId="10222"/>
    <cellStyle name="Notas 3 3 3" xfId="10382"/>
    <cellStyle name="Notas 3 4" xfId="8354"/>
    <cellStyle name="Notas 3 4 2" xfId="10950"/>
    <cellStyle name="Notas 3 4 3" xfId="10821"/>
    <cellStyle name="Notas 3 5" xfId="10087"/>
    <cellStyle name="Notas 4" xfId="296"/>
    <cellStyle name="Notas 4 2" xfId="2148"/>
    <cellStyle name="Notas 4 2 2" xfId="8620"/>
    <cellStyle name="Notas 4 2 2 2" xfId="11207"/>
    <cellStyle name="Notas 4 2 2 3" xfId="10581"/>
    <cellStyle name="Notas 4 2 3" xfId="10383"/>
    <cellStyle name="Notas 4 3" xfId="2149"/>
    <cellStyle name="Notas 4 3 2" xfId="8621"/>
    <cellStyle name="Notas 4 3 2 2" xfId="11208"/>
    <cellStyle name="Notas 4 3 2 3" xfId="10221"/>
    <cellStyle name="Notas 4 3 3" xfId="10384"/>
    <cellStyle name="Notas 4 4" xfId="8355"/>
    <cellStyle name="Notas 4 4 2" xfId="10951"/>
    <cellStyle name="Notas 4 4 3" xfId="10820"/>
    <cellStyle name="Notas 4 5" xfId="10088"/>
    <cellStyle name="Notas 5" xfId="297"/>
    <cellStyle name="Notas 5 2" xfId="2150"/>
    <cellStyle name="Notas 5 2 2" xfId="8622"/>
    <cellStyle name="Notas 5 2 2 2" xfId="11209"/>
    <cellStyle name="Notas 5 2 2 3" xfId="10126"/>
    <cellStyle name="Notas 5 2 3" xfId="10385"/>
    <cellStyle name="Notas 5 3" xfId="2151"/>
    <cellStyle name="Notas 5 3 2" xfId="8623"/>
    <cellStyle name="Notas 5 3 2 2" xfId="11210"/>
    <cellStyle name="Notas 5 3 2 3" xfId="10399"/>
    <cellStyle name="Notas 5 3 3" xfId="10386"/>
    <cellStyle name="Notas 5 4" xfId="8356"/>
    <cellStyle name="Notas 5 4 2" xfId="10952"/>
    <cellStyle name="Notas 5 4 3" xfId="10819"/>
    <cellStyle name="Notas 5 5" xfId="10089"/>
    <cellStyle name="Notas 6" xfId="298"/>
    <cellStyle name="Notas 6 2" xfId="2152"/>
    <cellStyle name="Notas 6 2 2" xfId="8624"/>
    <cellStyle name="Notas 6 2 2 2" xfId="11211"/>
    <cellStyle name="Notas 6 2 2 3" xfId="10580"/>
    <cellStyle name="Notas 6 2 3" xfId="10387"/>
    <cellStyle name="Notas 6 3" xfId="2153"/>
    <cellStyle name="Notas 6 3 2" xfId="8625"/>
    <cellStyle name="Notas 6 3 2 2" xfId="11212"/>
    <cellStyle name="Notas 6 3 2 3" xfId="10220"/>
    <cellStyle name="Notas 6 3 3" xfId="10388"/>
    <cellStyle name="Notas 6 4" xfId="8357"/>
    <cellStyle name="Notas 6 4 2" xfId="10953"/>
    <cellStyle name="Notas 6 4 3" xfId="10818"/>
    <cellStyle name="Notas 6 5" xfId="10090"/>
    <cellStyle name="Notas 7" xfId="299"/>
    <cellStyle name="Notas 7 2" xfId="2154"/>
    <cellStyle name="Notas 7 2 2" xfId="8626"/>
    <cellStyle name="Notas 7 2 2 2" xfId="11213"/>
    <cellStyle name="Notas 7 2 2 3" xfId="10579"/>
    <cellStyle name="Notas 7 2 3" xfId="10389"/>
    <cellStyle name="Notas 7 3" xfId="2155"/>
    <cellStyle name="Notas 7 3 2" xfId="8627"/>
    <cellStyle name="Notas 7 3 2 2" xfId="11214"/>
    <cellStyle name="Notas 7 3 2 3" xfId="10219"/>
    <cellStyle name="Notas 7 3 3" xfId="10390"/>
    <cellStyle name="Notas 7 4" xfId="8358"/>
    <cellStyle name="Notas 7 4 2" xfId="10954"/>
    <cellStyle name="Notas 7 4 3" xfId="10817"/>
    <cellStyle name="Notas 7 5" xfId="10091"/>
    <cellStyle name="Notas 8" xfId="300"/>
    <cellStyle name="Notas 8 2" xfId="2156"/>
    <cellStyle name="Notas 8 2 2" xfId="8628"/>
    <cellStyle name="Notas 8 2 2 2" xfId="11215"/>
    <cellStyle name="Notas 8 2 2 3" xfId="10578"/>
    <cellStyle name="Notas 8 2 3" xfId="10391"/>
    <cellStyle name="Notas 8 3" xfId="2157"/>
    <cellStyle name="Notas 8 3 2" xfId="8629"/>
    <cellStyle name="Notas 8 3 2 2" xfId="11216"/>
    <cellStyle name="Notas 8 3 2 3" xfId="10218"/>
    <cellStyle name="Notas 8 3 3" xfId="10392"/>
    <cellStyle name="Notas 8 4" xfId="8359"/>
    <cellStyle name="Notas 8 4 2" xfId="10955"/>
    <cellStyle name="Notas 8 4 3" xfId="10816"/>
    <cellStyle name="Notas 8 5" xfId="10092"/>
    <cellStyle name="Notas 9" xfId="301"/>
    <cellStyle name="Notas 9 2" xfId="2158"/>
    <cellStyle name="Notas 9 2 2" xfId="8630"/>
    <cellStyle name="Notas 9 2 2 2" xfId="11217"/>
    <cellStyle name="Notas 9 2 2 3" xfId="10577"/>
    <cellStyle name="Notas 9 2 3" xfId="10393"/>
    <cellStyle name="Notas 9 3" xfId="2159"/>
    <cellStyle name="Notas 9 3 2" xfId="8631"/>
    <cellStyle name="Notas 9 3 2 2" xfId="11218"/>
    <cellStyle name="Notas 9 3 2 3" xfId="10576"/>
    <cellStyle name="Notas 9 3 3" xfId="10394"/>
    <cellStyle name="Notas 9 4" xfId="8360"/>
    <cellStyle name="Notas 9 4 2" xfId="10956"/>
    <cellStyle name="Notas 9 4 3" xfId="10815"/>
    <cellStyle name="Notas 9 5" xfId="10093"/>
    <cellStyle name="Note" xfId="2582"/>
    <cellStyle name="Note 2" xfId="8028"/>
    <cellStyle name="Note 2 2" xfId="8029"/>
    <cellStyle name="Note 2 2 2" xfId="9896"/>
    <cellStyle name="Note 2 2 2 2" xfId="11341"/>
    <cellStyle name="Note 2 2 2 3" xfId="11384"/>
    <cellStyle name="Note 2 2 3" xfId="10901"/>
    <cellStyle name="Note 2 2 4" xfId="10862"/>
    <cellStyle name="Note 2 3" xfId="9895"/>
    <cellStyle name="Note 2 3 2" xfId="11340"/>
    <cellStyle name="Note 2 3 3" xfId="11383"/>
    <cellStyle name="Note 2 4" xfId="10900"/>
    <cellStyle name="Note 2 5" xfId="10863"/>
    <cellStyle name="Note 3" xfId="8673"/>
    <cellStyle name="Note 3 2" xfId="11250"/>
    <cellStyle name="Note 3 3" xfId="10546"/>
    <cellStyle name="Note 4" xfId="10428"/>
    <cellStyle name="Notes" xfId="10002"/>
    <cellStyle name="Notes 2" xfId="11376"/>
    <cellStyle name="Notes 3" xfId="11418"/>
    <cellStyle name="NPPESalesPct" xfId="563"/>
    <cellStyle name="NPPESalesPct 10" xfId="1411"/>
    <cellStyle name="NPPESalesPct 11" xfId="1412"/>
    <cellStyle name="NPPESalesPct 12" xfId="1413"/>
    <cellStyle name="NPPESalesPct 2" xfId="1414"/>
    <cellStyle name="NPPESalesPct 3" xfId="1415"/>
    <cellStyle name="NPPESalesPct 3 2" xfId="8030"/>
    <cellStyle name="NPPESalesPct 3 3" xfId="8031"/>
    <cellStyle name="NPPESalesPct 3 4" xfId="8032"/>
    <cellStyle name="NPPESalesPct 3 5" xfId="8033"/>
    <cellStyle name="NPPESalesPct 3 6" xfId="8034"/>
    <cellStyle name="NPPESalesPct 3 7" xfId="8035"/>
    <cellStyle name="NPPESalesPct 3 8" xfId="8036"/>
    <cellStyle name="NPPESalesPct 3 9" xfId="8037"/>
    <cellStyle name="NPPESalesPct 4" xfId="1416"/>
    <cellStyle name="NPPESalesPct 5" xfId="1417"/>
    <cellStyle name="NPPESalesPct 6" xfId="1418"/>
    <cellStyle name="NPPESalesPct 7" xfId="1419"/>
    <cellStyle name="NPPESalesPct 8" xfId="1420"/>
    <cellStyle name="NPPESalesPct 9" xfId="1421"/>
    <cellStyle name="Number, 0 dec" xfId="10003"/>
    <cellStyle name="Number, 1 dec" xfId="10004"/>
    <cellStyle name="Number, 2 dec" xfId="10005"/>
    <cellStyle name="NWI%S" xfId="564"/>
    <cellStyle name="NWI%S 10" xfId="1422"/>
    <cellStyle name="NWI%S 11" xfId="1423"/>
    <cellStyle name="NWI%S 12" xfId="1424"/>
    <cellStyle name="NWI%S 2" xfId="1425"/>
    <cellStyle name="NWI%S 3" xfId="1426"/>
    <cellStyle name="NWI%S 3 2" xfId="8038"/>
    <cellStyle name="NWI%S 3 3" xfId="8039"/>
    <cellStyle name="NWI%S 3 4" xfId="8040"/>
    <cellStyle name="NWI%S 3 5" xfId="8041"/>
    <cellStyle name="NWI%S 3 6" xfId="8042"/>
    <cellStyle name="NWI%S 3 7" xfId="8043"/>
    <cellStyle name="NWI%S 3 8" xfId="8044"/>
    <cellStyle name="NWI%S 3 9" xfId="8045"/>
    <cellStyle name="NWI%S 4" xfId="1427"/>
    <cellStyle name="NWI%S 5" xfId="1428"/>
    <cellStyle name="NWI%S 6" xfId="1429"/>
    <cellStyle name="NWI%S 7" xfId="1430"/>
    <cellStyle name="NWI%S 8" xfId="1431"/>
    <cellStyle name="NWI%S 9" xfId="1432"/>
    <cellStyle name="Opciones de autoformato" xfId="1967"/>
    <cellStyle name="Output" xfId="2583"/>
    <cellStyle name="Output (1dp#)" xfId="10006"/>
    <cellStyle name="Output 2" xfId="2584"/>
    <cellStyle name="Output 2 2" xfId="8675"/>
    <cellStyle name="Output 2 2 2" xfId="11252"/>
    <cellStyle name="Output 2 2 3" xfId="10544"/>
    <cellStyle name="Output 2 3" xfId="10430"/>
    <cellStyle name="Output 3" xfId="8674"/>
    <cellStyle name="Output 3 2" xfId="11251"/>
    <cellStyle name="Output 3 3" xfId="10545"/>
    <cellStyle name="Output 4" xfId="10429"/>
    <cellStyle name="Output 5" xfId="10891"/>
    <cellStyle name="Output_Copy of Relación de Vacantes a 31 de Diciembre (2)" xfId="2585"/>
    <cellStyle name="PageTitle" xfId="10007"/>
    <cellStyle name="pb_page_heading_LS" xfId="10008"/>
    <cellStyle name="pc1" xfId="565"/>
    <cellStyle name="pc1 10" xfId="1433"/>
    <cellStyle name="pc1 11" xfId="1434"/>
    <cellStyle name="pc1 12" xfId="1435"/>
    <cellStyle name="pc1 2" xfId="1436"/>
    <cellStyle name="pc1 3" xfId="1437"/>
    <cellStyle name="pc1 3 2" xfId="8046"/>
    <cellStyle name="pc1 3 3" xfId="8047"/>
    <cellStyle name="pc1 3 4" xfId="8048"/>
    <cellStyle name="pc1 3 5" xfId="8049"/>
    <cellStyle name="pc1 3 6" xfId="8050"/>
    <cellStyle name="pc1 3 7" xfId="8051"/>
    <cellStyle name="pc1 3 8" xfId="8052"/>
    <cellStyle name="pc1 3 9" xfId="8053"/>
    <cellStyle name="pc1 4" xfId="1438"/>
    <cellStyle name="pc1 5" xfId="1439"/>
    <cellStyle name="pc1 6" xfId="1440"/>
    <cellStyle name="pc1 7" xfId="1441"/>
    <cellStyle name="pc1 8" xfId="1442"/>
    <cellStyle name="pc1 9" xfId="1443"/>
    <cellStyle name="Percent (1)" xfId="10009"/>
    <cellStyle name="Percent [0]" xfId="566"/>
    <cellStyle name="Percent [0] 10" xfId="1444"/>
    <cellStyle name="Percent [0] 11" xfId="1445"/>
    <cellStyle name="Percent [0] 12" xfId="1446"/>
    <cellStyle name="Percent [0] 2" xfId="1447"/>
    <cellStyle name="Percent [0] 3" xfId="1448"/>
    <cellStyle name="Percent [0] 3 2" xfId="8054"/>
    <cellStyle name="Percent [0] 3 3" xfId="8055"/>
    <cellStyle name="Percent [0] 3 4" xfId="8056"/>
    <cellStyle name="Percent [0] 3 5" xfId="8057"/>
    <cellStyle name="Percent [0] 3 6" xfId="8058"/>
    <cellStyle name="Percent [0] 3 7" xfId="8059"/>
    <cellStyle name="Percent [0] 3 8" xfId="8060"/>
    <cellStyle name="Percent [0] 3 9" xfId="8061"/>
    <cellStyle name="Percent [0] 4" xfId="1449"/>
    <cellStyle name="Percent [0] 5" xfId="1450"/>
    <cellStyle name="Percent [0] 6" xfId="1451"/>
    <cellStyle name="Percent [0] 7" xfId="1452"/>
    <cellStyle name="Percent [0] 8" xfId="1453"/>
    <cellStyle name="Percent [0] 9" xfId="1454"/>
    <cellStyle name="Percent [1]" xfId="567"/>
    <cellStyle name="Percent [1] 10" xfId="1455"/>
    <cellStyle name="Percent [1] 11" xfId="1456"/>
    <cellStyle name="Percent [1] 12" xfId="1457"/>
    <cellStyle name="Percent [1] 2" xfId="1458"/>
    <cellStyle name="Percent [1] 3" xfId="1459"/>
    <cellStyle name="Percent [1] 3 2" xfId="8062"/>
    <cellStyle name="Percent [1] 3 3" xfId="8063"/>
    <cellStyle name="Percent [1] 3 4" xfId="8064"/>
    <cellStyle name="Percent [1] 3 5" xfId="8065"/>
    <cellStyle name="Percent [1] 3 6" xfId="8066"/>
    <cellStyle name="Percent [1] 3 7" xfId="8067"/>
    <cellStyle name="Percent [1] 3 8" xfId="8068"/>
    <cellStyle name="Percent [1] 3 9" xfId="8069"/>
    <cellStyle name="Percent [1] 4" xfId="1460"/>
    <cellStyle name="Percent [1] 5" xfId="1461"/>
    <cellStyle name="Percent [1] 6" xfId="1462"/>
    <cellStyle name="Percent [1] 7" xfId="1463"/>
    <cellStyle name="Percent [1] 8" xfId="1464"/>
    <cellStyle name="Percent [1] 9" xfId="1465"/>
    <cellStyle name="Percent [2]" xfId="568"/>
    <cellStyle name="Percent [2] 10" xfId="1466"/>
    <cellStyle name="Percent [2] 11" xfId="1467"/>
    <cellStyle name="Percent [2] 12" xfId="1468"/>
    <cellStyle name="Percent [2] 2" xfId="1469"/>
    <cellStyle name="Percent [2] 3" xfId="1470"/>
    <cellStyle name="Percent [2] 3 2" xfId="8070"/>
    <cellStyle name="Percent [2] 3 3" xfId="8071"/>
    <cellStyle name="Percent [2] 3 4" xfId="8072"/>
    <cellStyle name="Percent [2] 3 5" xfId="8073"/>
    <cellStyle name="Percent [2] 3 6" xfId="8074"/>
    <cellStyle name="Percent [2] 3 7" xfId="8075"/>
    <cellStyle name="Percent [2] 3 8" xfId="8076"/>
    <cellStyle name="Percent [2] 3 9" xfId="8077"/>
    <cellStyle name="Percent [2] 4" xfId="1471"/>
    <cellStyle name="Percent [2] 5" xfId="1472"/>
    <cellStyle name="Percent [2] 6" xfId="1473"/>
    <cellStyle name="Percent [2] 7" xfId="1474"/>
    <cellStyle name="Percent [2] 8" xfId="1475"/>
    <cellStyle name="Percent [2] 9" xfId="1476"/>
    <cellStyle name="Percent [3]" xfId="10010"/>
    <cellStyle name="Percent 2" xfId="8078"/>
    <cellStyle name="Percent 3" xfId="8079"/>
    <cellStyle name="Percent 8" xfId="8080"/>
    <cellStyle name="Percent, 0 dec" xfId="10011"/>
    <cellStyle name="Percent, 1 dec" xfId="10012"/>
    <cellStyle name="Percent, 2 dec" xfId="10013"/>
    <cellStyle name="Percent, bp" xfId="10014"/>
    <cellStyle name="Percent_Annual Prices Fuel Oil and LPG" xfId="10015"/>
    <cellStyle name="PercentChange" xfId="10016"/>
    <cellStyle name="PercentSales" xfId="569"/>
    <cellStyle name="PercentSales 10" xfId="1477"/>
    <cellStyle name="PercentSales 11" xfId="1478"/>
    <cellStyle name="PercentSales 12" xfId="1479"/>
    <cellStyle name="PercentSales 2" xfId="1480"/>
    <cellStyle name="PercentSales 3" xfId="1481"/>
    <cellStyle name="PercentSales 3 2" xfId="8081"/>
    <cellStyle name="PercentSales 3 3" xfId="8082"/>
    <cellStyle name="PercentSales 3 4" xfId="8083"/>
    <cellStyle name="PercentSales 3 5" xfId="8084"/>
    <cellStyle name="PercentSales 3 6" xfId="8085"/>
    <cellStyle name="PercentSales 3 7" xfId="8086"/>
    <cellStyle name="PercentSales 3 8" xfId="8087"/>
    <cellStyle name="PercentSales 3 9" xfId="8088"/>
    <cellStyle name="PercentSales 4" xfId="1482"/>
    <cellStyle name="PercentSales 5" xfId="1483"/>
    <cellStyle name="PercentSales 6" xfId="1484"/>
    <cellStyle name="PercentSales 7" xfId="1485"/>
    <cellStyle name="PercentSales 8" xfId="1486"/>
    <cellStyle name="PercentSales 9" xfId="1487"/>
    <cellStyle name="Porcentagem_Assessorias Externas 2002" xfId="570"/>
    <cellStyle name="Porcentaje" xfId="10067" builtinId="5"/>
    <cellStyle name="Porcentaje 2" xfId="2160"/>
    <cellStyle name="Porcentaje 2 2" xfId="9932"/>
    <cellStyle name="Porcentaje 3" xfId="2161"/>
    <cellStyle name="Porcentaje 4" xfId="10053"/>
    <cellStyle name="Porcentaje 4 2" xfId="10064"/>
    <cellStyle name="Porcentaje 5" xfId="10055"/>
    <cellStyle name="Porcentaje 6" xfId="10066"/>
    <cellStyle name="Porcentual 19" xfId="11424"/>
    <cellStyle name="Porcentual 2" xfId="571"/>
    <cellStyle name="Porcentual 2 10" xfId="8089"/>
    <cellStyle name="Porcentual 2 11" xfId="8090"/>
    <cellStyle name="Porcentual 2 12" xfId="8091"/>
    <cellStyle name="Porcentual 2 13" xfId="8092"/>
    <cellStyle name="Porcentual 2 13 2" xfId="8093"/>
    <cellStyle name="Porcentual 2 14" xfId="8094"/>
    <cellStyle name="Porcentual 2 14 2" xfId="8095"/>
    <cellStyle name="Porcentual 2 15" xfId="8096"/>
    <cellStyle name="Porcentual 2 15 2" xfId="8097"/>
    <cellStyle name="Porcentual 2 16" xfId="8098"/>
    <cellStyle name="Porcentual 2 2" xfId="730"/>
    <cellStyle name="Porcentual 2 2 2" xfId="2162"/>
    <cellStyle name="Porcentual 2 3" xfId="1488"/>
    <cellStyle name="Porcentual 2 4" xfId="1489"/>
    <cellStyle name="Porcentual 2 5" xfId="1490"/>
    <cellStyle name="Porcentual 2 6" xfId="1491"/>
    <cellStyle name="Porcentual 2 7" xfId="1492"/>
    <cellStyle name="Porcentual 2 8" xfId="8099"/>
    <cellStyle name="Porcentual 2 9" xfId="8100"/>
    <cellStyle name="Porcentual 3" xfId="663"/>
    <cellStyle name="Porcentual 3 2" xfId="749"/>
    <cellStyle name="Porcentual 3 2 2" xfId="8477"/>
    <cellStyle name="Porcentual 3 3" xfId="750"/>
    <cellStyle name="Porcentual 4" xfId="744"/>
    <cellStyle name="Porcentual 4 2" xfId="2163"/>
    <cellStyle name="Porcentual 4 2 2" xfId="2586"/>
    <cellStyle name="Porcentual 4 2 2 2" xfId="8676"/>
    <cellStyle name="Porcentual 4 2 3" xfId="2587"/>
    <cellStyle name="Porcentual 4 2 3 2" xfId="8677"/>
    <cellStyle name="Porcentual 4 2 4" xfId="2588"/>
    <cellStyle name="Porcentual 4 2 4 2" xfId="8678"/>
    <cellStyle name="Porcentual 4 2 5" xfId="2589"/>
    <cellStyle name="Porcentual 4 2 5 2" xfId="8679"/>
    <cellStyle name="Porcentual 4 3" xfId="2590"/>
    <cellStyle name="Porcentual 4 3 2" xfId="8680"/>
    <cellStyle name="Porcentual 4 4" xfId="2591"/>
    <cellStyle name="Porcentual 4 4 2" xfId="8681"/>
    <cellStyle name="Porcentual 4 5" xfId="2592"/>
    <cellStyle name="Porcentual 4 5 2" xfId="8682"/>
    <cellStyle name="Porcentual 4 6" xfId="2593"/>
    <cellStyle name="Porcentual 4 6 2" xfId="8683"/>
    <cellStyle name="Porcentual 5" xfId="2187"/>
    <cellStyle name="Porcentual 5 2" xfId="2164"/>
    <cellStyle name="Porcentual 5 3" xfId="8637"/>
    <cellStyle name="Porcentual 6" xfId="2165"/>
    <cellStyle name="Porcentual 7" xfId="2659"/>
    <cellStyle name="Porcentual 7 2" xfId="8703"/>
    <cellStyle name="Porcentual 8" xfId="8361"/>
    <cellStyle name="Porcentual 9" xfId="9929"/>
    <cellStyle name="Profit figure" xfId="10017"/>
    <cellStyle name="Punto" xfId="676"/>
    <cellStyle name="Punto 2" xfId="2166"/>
    <cellStyle name="Punto 3" xfId="2167"/>
    <cellStyle name="Punto0" xfId="677"/>
    <cellStyle name="Punto0 2" xfId="2168"/>
    <cellStyle name="Punto0 3" xfId="2169"/>
    <cellStyle name="RAMON" xfId="10018"/>
    <cellStyle name="RatioX" xfId="10019"/>
    <cellStyle name="Red font" xfId="572"/>
    <cellStyle name="Red font 10" xfId="1493"/>
    <cellStyle name="Red font 11" xfId="1494"/>
    <cellStyle name="Red font 12" xfId="1495"/>
    <cellStyle name="Red font 2" xfId="1496"/>
    <cellStyle name="Red font 3" xfId="1497"/>
    <cellStyle name="Red font 3 2" xfId="8101"/>
    <cellStyle name="Red font 3 3" xfId="8102"/>
    <cellStyle name="Red font 3 4" xfId="8103"/>
    <cellStyle name="Red font 3 5" xfId="8104"/>
    <cellStyle name="Red font 3 6" xfId="8105"/>
    <cellStyle name="Red font 3 7" xfId="8106"/>
    <cellStyle name="Red font 3 8" xfId="8107"/>
    <cellStyle name="Red font 3 9" xfId="8108"/>
    <cellStyle name="Red font 4" xfId="1498"/>
    <cellStyle name="Red font 5" xfId="1499"/>
    <cellStyle name="Red font 6" xfId="1500"/>
    <cellStyle name="Red font 7" xfId="1501"/>
    <cellStyle name="Red font 8" xfId="1502"/>
    <cellStyle name="Red font 9" xfId="1503"/>
    <cellStyle name="Red Text" xfId="10020"/>
    <cellStyle name="Salida 10" xfId="2170"/>
    <cellStyle name="Salida 10 2" xfId="8632"/>
    <cellStyle name="Salida 10 2 2" xfId="11219"/>
    <cellStyle name="Salida 10 2 3" xfId="10575"/>
    <cellStyle name="Salida 10 3" xfId="10395"/>
    <cellStyle name="Salida 11" xfId="2171"/>
    <cellStyle name="Salida 11 2" xfId="8633"/>
    <cellStyle name="Salida 11 2 2" xfId="11220"/>
    <cellStyle name="Salida 11 2 3" xfId="10574"/>
    <cellStyle name="Salida 11 3" xfId="10396"/>
    <cellStyle name="Salida 12" xfId="2711"/>
    <cellStyle name="Salida 12 2" xfId="10452"/>
    <cellStyle name="Salida 12 3" xfId="11331"/>
    <cellStyle name="Salida 2" xfId="302"/>
    <cellStyle name="Salida 2 10" xfId="2594"/>
    <cellStyle name="Salida 2 10 2" xfId="8684"/>
    <cellStyle name="Salida 2 10 2 2" xfId="11253"/>
    <cellStyle name="Salida 2 10 2 3" xfId="10543"/>
    <cellStyle name="Salida 2 10 3" xfId="10431"/>
    <cellStyle name="Salida 2 11" xfId="8362"/>
    <cellStyle name="Salida 2 11 2" xfId="10957"/>
    <cellStyle name="Salida 2 11 3" xfId="10814"/>
    <cellStyle name="Salida 2 12" xfId="10094"/>
    <cellStyle name="Salida 2 2" xfId="2595"/>
    <cellStyle name="Salida 2 2 2" xfId="8685"/>
    <cellStyle name="Salida 2 2 2 2" xfId="11254"/>
    <cellStyle name="Salida 2 2 2 3" xfId="10542"/>
    <cellStyle name="Salida 2 2 3" xfId="10432"/>
    <cellStyle name="Salida 2 3" xfId="2596"/>
    <cellStyle name="Salida 2 3 2" xfId="8686"/>
    <cellStyle name="Salida 2 3 2 2" xfId="11255"/>
    <cellStyle name="Salida 2 3 2 3" xfId="10541"/>
    <cellStyle name="Salida 2 3 3" xfId="10433"/>
    <cellStyle name="Salida 2 4" xfId="2597"/>
    <cellStyle name="Salida 2 4 2" xfId="8687"/>
    <cellStyle name="Salida 2 4 2 2" xfId="11256"/>
    <cellStyle name="Salida 2 4 2 3" xfId="10540"/>
    <cellStyle name="Salida 2 4 3" xfId="10434"/>
    <cellStyle name="Salida 2 5" xfId="2598"/>
    <cellStyle name="Salida 2 5 2" xfId="8688"/>
    <cellStyle name="Salida 2 5 2 2" xfId="11257"/>
    <cellStyle name="Salida 2 5 2 3" xfId="10539"/>
    <cellStyle name="Salida 2 5 3" xfId="10435"/>
    <cellStyle name="Salida 2 6" xfId="2599"/>
    <cellStyle name="Salida 2 6 2" xfId="8689"/>
    <cellStyle name="Salida 2 6 2 2" xfId="11258"/>
    <cellStyle name="Salida 2 6 2 3" xfId="10215"/>
    <cellStyle name="Salida 2 6 3" xfId="10436"/>
    <cellStyle name="Salida 2 7" xfId="2600"/>
    <cellStyle name="Salida 2 7 2" xfId="8690"/>
    <cellStyle name="Salida 2 7 2 2" xfId="11259"/>
    <cellStyle name="Salida 2 7 2 3" xfId="10538"/>
    <cellStyle name="Salida 2 7 3" xfId="10437"/>
    <cellStyle name="Salida 2 8" xfId="2601"/>
    <cellStyle name="Salida 2 8 2" xfId="8691"/>
    <cellStyle name="Salida 2 8 2 2" xfId="11260"/>
    <cellStyle name="Salida 2 8 2 3" xfId="10537"/>
    <cellStyle name="Salida 2 8 3" xfId="10438"/>
    <cellStyle name="Salida 2 9" xfId="2602"/>
    <cellStyle name="Salida 2 9 2" xfId="8692"/>
    <cellStyle name="Salida 2 9 2 2" xfId="11261"/>
    <cellStyle name="Salida 2 9 2 3" xfId="10536"/>
    <cellStyle name="Salida 2 9 3" xfId="10439"/>
    <cellStyle name="Salida 2_Bajas PE 23 abril 2010" xfId="2603"/>
    <cellStyle name="Salida 3" xfId="303"/>
    <cellStyle name="Salida 3 2" xfId="8363"/>
    <cellStyle name="Salida 3 2 2" xfId="10958"/>
    <cellStyle name="Salida 3 2 3" xfId="10813"/>
    <cellStyle name="Salida 3 3" xfId="10095"/>
    <cellStyle name="Salida 4" xfId="304"/>
    <cellStyle name="Salida 4 2" xfId="8364"/>
    <cellStyle name="Salida 4 2 2" xfId="10959"/>
    <cellStyle name="Salida 4 2 3" xfId="10812"/>
    <cellStyle name="Salida 4 3" xfId="10096"/>
    <cellStyle name="Salida 5" xfId="305"/>
    <cellStyle name="Salida 5 2" xfId="8365"/>
    <cellStyle name="Salida 5 2 2" xfId="10960"/>
    <cellStyle name="Salida 5 2 3" xfId="10811"/>
    <cellStyle name="Salida 5 3" xfId="10097"/>
    <cellStyle name="Salida 6" xfId="306"/>
    <cellStyle name="Salida 6 2" xfId="8366"/>
    <cellStyle name="Salida 6 2 2" xfId="10961"/>
    <cellStyle name="Salida 6 2 3" xfId="10810"/>
    <cellStyle name="Salida 6 3" xfId="10098"/>
    <cellStyle name="Salida 7" xfId="307"/>
    <cellStyle name="Salida 7 2" xfId="8367"/>
    <cellStyle name="Salida 7 2 2" xfId="10962"/>
    <cellStyle name="Salida 7 2 3" xfId="10809"/>
    <cellStyle name="Salida 7 3" xfId="10099"/>
    <cellStyle name="Salida 8" xfId="308"/>
    <cellStyle name="Salida 8 2" xfId="8368"/>
    <cellStyle name="Salida 8 2 2" xfId="10963"/>
    <cellStyle name="Salida 8 2 3" xfId="10808"/>
    <cellStyle name="Salida 8 3" xfId="10100"/>
    <cellStyle name="Salida 9" xfId="309"/>
    <cellStyle name="Salida 9 2" xfId="8369"/>
    <cellStyle name="Salida 9 2 2" xfId="10964"/>
    <cellStyle name="Salida 9 2 3" xfId="10807"/>
    <cellStyle name="Salida 9 3" xfId="10101"/>
    <cellStyle name="SAPBEXaggData" xfId="310"/>
    <cellStyle name="SAPBEXaggData 2" xfId="678"/>
    <cellStyle name="SAPBEXaggData 2 2" xfId="8109"/>
    <cellStyle name="SAPBEXaggData 2 3" xfId="8438"/>
    <cellStyle name="SAPBEXaggData 2 3 2" xfId="11033"/>
    <cellStyle name="SAPBEXaggData 2 3 3" xfId="10741"/>
    <cellStyle name="SAPBEXaggData 2 4" xfId="10175"/>
    <cellStyle name="SAPBEXaggData 3" xfId="685"/>
    <cellStyle name="SAPBEXaggData 3 2" xfId="8443"/>
    <cellStyle name="SAPBEXaggData 3 2 2" xfId="11038"/>
    <cellStyle name="SAPBEXaggData 3 2 3" xfId="10736"/>
    <cellStyle name="SAPBEXaggData 3 3" xfId="10180"/>
    <cellStyle name="SAPBEXaggData 4" xfId="2712"/>
    <cellStyle name="SAPBEXaggData 4 2" xfId="8708"/>
    <cellStyle name="SAPBEXaggData 4 2 2" xfId="11274"/>
    <cellStyle name="SAPBEXaggData 4 2 3" xfId="10523"/>
    <cellStyle name="SAPBEXaggData 4 3" xfId="10453"/>
    <cellStyle name="SAPBEXaggData 4 4" xfId="11332"/>
    <cellStyle name="SAPBEXaggDataEmph" xfId="311"/>
    <cellStyle name="SAPBEXaggDataEmph 10" xfId="1504"/>
    <cellStyle name="SAPBEXaggDataEmph 10 2" xfId="8478"/>
    <cellStyle name="SAPBEXaggDataEmph 10 2 2" xfId="11069"/>
    <cellStyle name="SAPBEXaggDataEmph 10 2 3" xfId="10706"/>
    <cellStyle name="SAPBEXaggDataEmph 10 3" xfId="10244"/>
    <cellStyle name="SAPBEXaggDataEmph 11" xfId="1505"/>
    <cellStyle name="SAPBEXaggDataEmph 11 2" xfId="8479"/>
    <cellStyle name="SAPBEXaggDataEmph 11 2 2" xfId="11070"/>
    <cellStyle name="SAPBEXaggDataEmph 11 2 3" xfId="10232"/>
    <cellStyle name="SAPBEXaggDataEmph 11 3" xfId="10245"/>
    <cellStyle name="SAPBEXaggDataEmph 12" xfId="1506"/>
    <cellStyle name="SAPBEXaggDataEmph 12 2" xfId="8480"/>
    <cellStyle name="SAPBEXaggDataEmph 12 2 2" xfId="11071"/>
    <cellStyle name="SAPBEXaggDataEmph 12 2 3" xfId="10127"/>
    <cellStyle name="SAPBEXaggDataEmph 12 3" xfId="10246"/>
    <cellStyle name="SAPBEXaggDataEmph 13" xfId="2713"/>
    <cellStyle name="SAPBEXaggDataEmph 13 2" xfId="8709"/>
    <cellStyle name="SAPBEXaggDataEmph 13 2 2" xfId="11275"/>
    <cellStyle name="SAPBEXaggDataEmph 13 2 3" xfId="10522"/>
    <cellStyle name="SAPBEXaggDataEmph 13 3" xfId="10454"/>
    <cellStyle name="SAPBEXaggDataEmph 13 4" xfId="10888"/>
    <cellStyle name="SAPBEXaggDataEmph 14" xfId="8370"/>
    <cellStyle name="SAPBEXaggDataEmph 14 2" xfId="10965"/>
    <cellStyle name="SAPBEXaggDataEmph 14 3" xfId="10806"/>
    <cellStyle name="SAPBEXaggDataEmph 15" xfId="10102"/>
    <cellStyle name="SAPBEXaggDataEmph 2" xfId="1507"/>
    <cellStyle name="SAPBEXaggDataEmph 2 2" xfId="8481"/>
    <cellStyle name="SAPBEXaggDataEmph 2 2 2" xfId="11072"/>
    <cellStyle name="SAPBEXaggDataEmph 2 2 3" xfId="10400"/>
    <cellStyle name="SAPBEXaggDataEmph 2 3" xfId="10247"/>
    <cellStyle name="SAPBEXaggDataEmph 3" xfId="1508"/>
    <cellStyle name="SAPBEXaggDataEmph 3 2" xfId="8482"/>
    <cellStyle name="SAPBEXaggDataEmph 3 2 2" xfId="11073"/>
    <cellStyle name="SAPBEXaggDataEmph 3 2 3" xfId="10705"/>
    <cellStyle name="SAPBEXaggDataEmph 3 3" xfId="10248"/>
    <cellStyle name="SAPBEXaggDataEmph 4" xfId="1509"/>
    <cellStyle name="SAPBEXaggDataEmph 4 2" xfId="8483"/>
    <cellStyle name="SAPBEXaggDataEmph 4 2 2" xfId="11074"/>
    <cellStyle name="SAPBEXaggDataEmph 4 2 3" xfId="10231"/>
    <cellStyle name="SAPBEXaggDataEmph 4 3" xfId="10249"/>
    <cellStyle name="SAPBEXaggDataEmph 5" xfId="1510"/>
    <cellStyle name="SAPBEXaggDataEmph 5 2" xfId="8484"/>
    <cellStyle name="SAPBEXaggDataEmph 5 2 2" xfId="11075"/>
    <cellStyle name="SAPBEXaggDataEmph 5 2 3" xfId="10704"/>
    <cellStyle name="SAPBEXaggDataEmph 5 3" xfId="10250"/>
    <cellStyle name="SAPBEXaggDataEmph 6" xfId="1511"/>
    <cellStyle name="SAPBEXaggDataEmph 6 2" xfId="8485"/>
    <cellStyle name="SAPBEXaggDataEmph 6 2 2" xfId="11076"/>
    <cellStyle name="SAPBEXaggDataEmph 6 2 3" xfId="10230"/>
    <cellStyle name="SAPBEXaggDataEmph 6 3" xfId="10251"/>
    <cellStyle name="SAPBEXaggDataEmph 7" xfId="1512"/>
    <cellStyle name="SAPBEXaggDataEmph 7 2" xfId="8486"/>
    <cellStyle name="SAPBEXaggDataEmph 7 2 2" xfId="11077"/>
    <cellStyle name="SAPBEXaggDataEmph 7 2 3" xfId="10703"/>
    <cellStyle name="SAPBEXaggDataEmph 7 3" xfId="10252"/>
    <cellStyle name="SAPBEXaggDataEmph 8" xfId="1513"/>
    <cellStyle name="SAPBEXaggDataEmph 8 2" xfId="8487"/>
    <cellStyle name="SAPBEXaggDataEmph 8 2 2" xfId="11078"/>
    <cellStyle name="SAPBEXaggDataEmph 8 2 3" xfId="10229"/>
    <cellStyle name="SAPBEXaggDataEmph 8 3" xfId="10253"/>
    <cellStyle name="SAPBEXaggDataEmph 9" xfId="1514"/>
    <cellStyle name="SAPBEXaggDataEmph 9 2" xfId="8488"/>
    <cellStyle name="SAPBEXaggDataEmph 9 2 2" xfId="11079"/>
    <cellStyle name="SAPBEXaggDataEmph 9 2 3" xfId="10702"/>
    <cellStyle name="SAPBEXaggDataEmph 9 3" xfId="10254"/>
    <cellStyle name="SAPBEXaggItem" xfId="312"/>
    <cellStyle name="SAPBEXaggItem 2" xfId="679"/>
    <cellStyle name="SAPBEXaggItem 2 2" xfId="8110"/>
    <cellStyle name="SAPBEXaggItem 2 3" xfId="8439"/>
    <cellStyle name="SAPBEXaggItem 2 3 2" xfId="11034"/>
    <cellStyle name="SAPBEXaggItem 2 3 3" xfId="10740"/>
    <cellStyle name="SAPBEXaggItem 2 4" xfId="10176"/>
    <cellStyle name="SAPBEXaggItem 3" xfId="684"/>
    <cellStyle name="SAPBEXaggItem 3 2" xfId="8442"/>
    <cellStyle name="SAPBEXaggItem 3 2 2" xfId="11037"/>
    <cellStyle name="SAPBEXaggItem 3 2 3" xfId="10737"/>
    <cellStyle name="SAPBEXaggItem 3 3" xfId="10179"/>
    <cellStyle name="SAPBEXaggItem 4" xfId="2714"/>
    <cellStyle name="SAPBEXaggItem 4 2" xfId="8710"/>
    <cellStyle name="SAPBEXaggItem 4 2 2" xfId="11276"/>
    <cellStyle name="SAPBEXaggItem 4 2 3" xfId="10521"/>
    <cellStyle name="SAPBEXaggItem 4 3" xfId="10455"/>
    <cellStyle name="SAPBEXaggItem 4 4" xfId="10887"/>
    <cellStyle name="SAPBEXaggItemX" xfId="313"/>
    <cellStyle name="SAPBEXaggItemX 10" xfId="1515"/>
    <cellStyle name="SAPBEXaggItemX 10 2" xfId="8489"/>
    <cellStyle name="SAPBEXaggItemX 10 2 2" xfId="11080"/>
    <cellStyle name="SAPBEXaggItemX 10 2 3" xfId="10701"/>
    <cellStyle name="SAPBEXaggItemX 10 3" xfId="10255"/>
    <cellStyle name="SAPBEXaggItemX 11" xfId="1516"/>
    <cellStyle name="SAPBEXaggItemX 11 2" xfId="8490"/>
    <cellStyle name="SAPBEXaggItemX 11 2 2" xfId="11081"/>
    <cellStyle name="SAPBEXaggItemX 11 2 3" xfId="10700"/>
    <cellStyle name="SAPBEXaggItemX 11 3" xfId="10256"/>
    <cellStyle name="SAPBEXaggItemX 12" xfId="1517"/>
    <cellStyle name="SAPBEXaggItemX 12 2" xfId="8491"/>
    <cellStyle name="SAPBEXaggItemX 12 2 2" xfId="11082"/>
    <cellStyle name="SAPBEXaggItemX 12 2 3" xfId="10699"/>
    <cellStyle name="SAPBEXaggItemX 12 3" xfId="10257"/>
    <cellStyle name="SAPBEXaggItemX 13" xfId="2715"/>
    <cellStyle name="SAPBEXaggItemX 13 2" xfId="8711"/>
    <cellStyle name="SAPBEXaggItemX 13 2 2" xfId="11277"/>
    <cellStyle name="SAPBEXaggItemX 13 2 3" xfId="10520"/>
    <cellStyle name="SAPBEXaggItemX 13 3" xfId="10456"/>
    <cellStyle name="SAPBEXaggItemX 13 4" xfId="11329"/>
    <cellStyle name="SAPBEXaggItemX 14" xfId="8371"/>
    <cellStyle name="SAPBEXaggItemX 14 2" xfId="10966"/>
    <cellStyle name="SAPBEXaggItemX 14 3" xfId="10805"/>
    <cellStyle name="SAPBEXaggItemX 15" xfId="10103"/>
    <cellStyle name="SAPBEXaggItemX 2" xfId="680"/>
    <cellStyle name="SAPBEXaggItemX 2 2" xfId="8111"/>
    <cellStyle name="SAPBEXaggItemX 2 2 2" xfId="9897"/>
    <cellStyle name="SAPBEXaggItemX 2 2 2 2" xfId="11342"/>
    <cellStyle name="SAPBEXaggItemX 2 2 2 3" xfId="11385"/>
    <cellStyle name="SAPBEXaggItemX 2 2 3" xfId="10902"/>
    <cellStyle name="SAPBEXaggItemX 2 2 4" xfId="10861"/>
    <cellStyle name="SAPBEXaggItemX 2 3" xfId="8440"/>
    <cellStyle name="SAPBEXaggItemX 2 3 2" xfId="11035"/>
    <cellStyle name="SAPBEXaggItemX 2 3 3" xfId="10739"/>
    <cellStyle name="SAPBEXaggItemX 2 4" xfId="10177"/>
    <cellStyle name="SAPBEXaggItemX 3" xfId="683"/>
    <cellStyle name="SAPBEXaggItemX 3 2" xfId="8441"/>
    <cellStyle name="SAPBEXaggItemX 3 2 2" xfId="11036"/>
    <cellStyle name="SAPBEXaggItemX 3 2 3" xfId="10738"/>
    <cellStyle name="SAPBEXaggItemX 3 3" xfId="10178"/>
    <cellStyle name="SAPBEXaggItemX 4" xfId="1518"/>
    <cellStyle name="SAPBEXaggItemX 4 2" xfId="8492"/>
    <cellStyle name="SAPBEXaggItemX 4 2 2" xfId="11083"/>
    <cellStyle name="SAPBEXaggItemX 4 2 3" xfId="10698"/>
    <cellStyle name="SAPBEXaggItemX 4 3" xfId="10258"/>
    <cellStyle name="SAPBEXaggItemX 5" xfId="1519"/>
    <cellStyle name="SAPBEXaggItemX 5 2" xfId="8493"/>
    <cellStyle name="SAPBEXaggItemX 5 2 2" xfId="11084"/>
    <cellStyle name="SAPBEXaggItemX 5 2 3" xfId="10697"/>
    <cellStyle name="SAPBEXaggItemX 5 3" xfId="10259"/>
    <cellStyle name="SAPBEXaggItemX 6" xfId="1520"/>
    <cellStyle name="SAPBEXaggItemX 6 2" xfId="8494"/>
    <cellStyle name="SAPBEXaggItemX 6 2 2" xfId="11085"/>
    <cellStyle name="SAPBEXaggItemX 6 2 3" xfId="10696"/>
    <cellStyle name="SAPBEXaggItemX 6 3" xfId="10260"/>
    <cellStyle name="SAPBEXaggItemX 7" xfId="1521"/>
    <cellStyle name="SAPBEXaggItemX 7 2" xfId="8495"/>
    <cellStyle name="SAPBEXaggItemX 7 2 2" xfId="11086"/>
    <cellStyle name="SAPBEXaggItemX 7 2 3" xfId="10695"/>
    <cellStyle name="SAPBEXaggItemX 7 3" xfId="10261"/>
    <cellStyle name="SAPBEXaggItemX 8" xfId="1522"/>
    <cellStyle name="SAPBEXaggItemX 8 2" xfId="8496"/>
    <cellStyle name="SAPBEXaggItemX 8 2 2" xfId="11087"/>
    <cellStyle name="SAPBEXaggItemX 8 2 3" xfId="10694"/>
    <cellStyle name="SAPBEXaggItemX 8 3" xfId="10262"/>
    <cellStyle name="SAPBEXaggItemX 9" xfId="1523"/>
    <cellStyle name="SAPBEXaggItemX 9 2" xfId="8497"/>
    <cellStyle name="SAPBEXaggItemX 9 2 2" xfId="11088"/>
    <cellStyle name="SAPBEXaggItemX 9 2 3" xfId="10693"/>
    <cellStyle name="SAPBEXaggItemX 9 3" xfId="10263"/>
    <cellStyle name="SAPBEXchaText" xfId="314"/>
    <cellStyle name="SAPBEXchaText 2" xfId="681"/>
    <cellStyle name="SAPBEXchaText 2 2" xfId="8112"/>
    <cellStyle name="SAPBEXchaText 3" xfId="682"/>
    <cellStyle name="SAPBEXchaText 4" xfId="2716"/>
    <cellStyle name="SAPBEXchaText 4 2" xfId="8712"/>
    <cellStyle name="SAPBEXchaText 4 2 2" xfId="11278"/>
    <cellStyle name="SAPBEXchaText 4 2 3" xfId="10519"/>
    <cellStyle name="SAPBEXchaText 4 3" xfId="10457"/>
    <cellStyle name="SAPBEXchaText 4 4" xfId="11330"/>
    <cellStyle name="SAPBEXexcBad7" xfId="315"/>
    <cellStyle name="SAPBEXexcBad7 10" xfId="1524"/>
    <cellStyle name="SAPBEXexcBad7 10 2" xfId="8498"/>
    <cellStyle name="SAPBEXexcBad7 10 2 2" xfId="11089"/>
    <cellStyle name="SAPBEXexcBad7 10 2 3" xfId="10692"/>
    <cellStyle name="SAPBEXexcBad7 10 3" xfId="10264"/>
    <cellStyle name="SAPBEXexcBad7 11" xfId="1525"/>
    <cellStyle name="SAPBEXexcBad7 11 2" xfId="8499"/>
    <cellStyle name="SAPBEXexcBad7 11 2 2" xfId="11090"/>
    <cellStyle name="SAPBEXexcBad7 11 2 3" xfId="10691"/>
    <cellStyle name="SAPBEXexcBad7 11 3" xfId="10265"/>
    <cellStyle name="SAPBEXexcBad7 12" xfId="1526"/>
    <cellStyle name="SAPBEXexcBad7 12 2" xfId="8500"/>
    <cellStyle name="SAPBEXexcBad7 12 2 2" xfId="11091"/>
    <cellStyle name="SAPBEXexcBad7 12 2 3" xfId="10690"/>
    <cellStyle name="SAPBEXexcBad7 12 3" xfId="10266"/>
    <cellStyle name="SAPBEXexcBad7 13" xfId="2717"/>
    <cellStyle name="SAPBEXexcBad7 13 2" xfId="8713"/>
    <cellStyle name="SAPBEXexcBad7 13 2 2" xfId="11279"/>
    <cellStyle name="SAPBEXexcBad7 13 2 3" xfId="10518"/>
    <cellStyle name="SAPBEXexcBad7 13 3" xfId="10458"/>
    <cellStyle name="SAPBEXexcBad7 13 4" xfId="10886"/>
    <cellStyle name="SAPBEXexcBad7 14" xfId="8372"/>
    <cellStyle name="SAPBEXexcBad7 14 2" xfId="10967"/>
    <cellStyle name="SAPBEXexcBad7 14 3" xfId="10804"/>
    <cellStyle name="SAPBEXexcBad7 15" xfId="10104"/>
    <cellStyle name="SAPBEXexcBad7 2" xfId="573"/>
    <cellStyle name="SAPBEXexcBad7 2 2" xfId="8393"/>
    <cellStyle name="SAPBEXexcBad7 2 2 2" xfId="10988"/>
    <cellStyle name="SAPBEXexcBad7 2 2 3" xfId="10784"/>
    <cellStyle name="SAPBEXexcBad7 2 3" xfId="10129"/>
    <cellStyle name="SAPBEXexcBad7 3" xfId="574"/>
    <cellStyle name="SAPBEXexcBad7 3 2" xfId="8394"/>
    <cellStyle name="SAPBEXexcBad7 3 2 2" xfId="10989"/>
    <cellStyle name="SAPBEXexcBad7 3 2 3" xfId="10783"/>
    <cellStyle name="SAPBEXexcBad7 3 3" xfId="10130"/>
    <cellStyle name="SAPBEXexcBad7 4" xfId="575"/>
    <cellStyle name="SAPBEXexcBad7 4 2" xfId="8395"/>
    <cellStyle name="SAPBEXexcBad7 4 2 2" xfId="10990"/>
    <cellStyle name="SAPBEXexcBad7 4 2 3" xfId="10782"/>
    <cellStyle name="SAPBEXexcBad7 4 3" xfId="10131"/>
    <cellStyle name="SAPBEXexcBad7 5" xfId="576"/>
    <cellStyle name="SAPBEXexcBad7 5 2" xfId="8396"/>
    <cellStyle name="SAPBEXexcBad7 5 2 2" xfId="10991"/>
    <cellStyle name="SAPBEXexcBad7 5 2 3" xfId="10781"/>
    <cellStyle name="SAPBEXexcBad7 5 3" xfId="10132"/>
    <cellStyle name="SAPBEXexcBad7 6" xfId="1527"/>
    <cellStyle name="SAPBEXexcBad7 6 2" xfId="8501"/>
    <cellStyle name="SAPBEXexcBad7 6 2 2" xfId="11092"/>
    <cellStyle name="SAPBEXexcBad7 6 2 3" xfId="10689"/>
    <cellStyle name="SAPBEXexcBad7 6 3" xfId="10267"/>
    <cellStyle name="SAPBEXexcBad7 7" xfId="1528"/>
    <cellStyle name="SAPBEXexcBad7 7 2" xfId="8502"/>
    <cellStyle name="SAPBEXexcBad7 7 2 2" xfId="11093"/>
    <cellStyle name="SAPBEXexcBad7 7 2 3" xfId="10688"/>
    <cellStyle name="SAPBEXexcBad7 7 3" xfId="10268"/>
    <cellStyle name="SAPBEXexcBad7 8" xfId="1529"/>
    <cellStyle name="SAPBEXexcBad7 8 2" xfId="8503"/>
    <cellStyle name="SAPBEXexcBad7 8 2 2" xfId="11094"/>
    <cellStyle name="SAPBEXexcBad7 8 2 3" xfId="10228"/>
    <cellStyle name="SAPBEXexcBad7 8 3" xfId="10269"/>
    <cellStyle name="SAPBEXexcBad7 9" xfId="1530"/>
    <cellStyle name="SAPBEXexcBad7 9 2" xfId="8504"/>
    <cellStyle name="SAPBEXexcBad7 9 2 2" xfId="11095"/>
    <cellStyle name="SAPBEXexcBad7 9 2 3" xfId="10687"/>
    <cellStyle name="SAPBEXexcBad7 9 3" xfId="10270"/>
    <cellStyle name="SAPBEXexcBad8" xfId="316"/>
    <cellStyle name="SAPBEXexcBad8 10" xfId="1531"/>
    <cellStyle name="SAPBEXexcBad8 10 2" xfId="8505"/>
    <cellStyle name="SAPBEXexcBad8 10 2 2" xfId="11096"/>
    <cellStyle name="SAPBEXexcBad8 10 2 3" xfId="10686"/>
    <cellStyle name="SAPBEXexcBad8 10 3" xfId="10271"/>
    <cellStyle name="SAPBEXexcBad8 11" xfId="1532"/>
    <cellStyle name="SAPBEXexcBad8 11 2" xfId="8506"/>
    <cellStyle name="SAPBEXexcBad8 11 2 2" xfId="11097"/>
    <cellStyle name="SAPBEXexcBad8 11 2 3" xfId="10685"/>
    <cellStyle name="SAPBEXexcBad8 11 3" xfId="10272"/>
    <cellStyle name="SAPBEXexcBad8 12" xfId="1533"/>
    <cellStyle name="SAPBEXexcBad8 12 2" xfId="8507"/>
    <cellStyle name="SAPBEXexcBad8 12 2 2" xfId="11098"/>
    <cellStyle name="SAPBEXexcBad8 12 2 3" xfId="10684"/>
    <cellStyle name="SAPBEXexcBad8 12 3" xfId="10273"/>
    <cellStyle name="SAPBEXexcBad8 13" xfId="2718"/>
    <cellStyle name="SAPBEXexcBad8 13 2" xfId="8714"/>
    <cellStyle name="SAPBEXexcBad8 13 2 2" xfId="11280"/>
    <cellStyle name="SAPBEXexcBad8 13 2 3" xfId="10517"/>
    <cellStyle name="SAPBEXexcBad8 13 3" xfId="10459"/>
    <cellStyle name="SAPBEXexcBad8 13 4" xfId="10885"/>
    <cellStyle name="SAPBEXexcBad8 14" xfId="8373"/>
    <cellStyle name="SAPBEXexcBad8 14 2" xfId="10968"/>
    <cellStyle name="SAPBEXexcBad8 14 3" xfId="10803"/>
    <cellStyle name="SAPBEXexcBad8 15" xfId="10105"/>
    <cellStyle name="SAPBEXexcBad8 2" xfId="577"/>
    <cellStyle name="SAPBEXexcBad8 2 2" xfId="8397"/>
    <cellStyle name="SAPBEXexcBad8 2 2 2" xfId="10992"/>
    <cellStyle name="SAPBEXexcBad8 2 2 3" xfId="10780"/>
    <cellStyle name="SAPBEXexcBad8 2 3" xfId="10133"/>
    <cellStyle name="SAPBEXexcBad8 3" xfId="578"/>
    <cellStyle name="SAPBEXexcBad8 3 2" xfId="8398"/>
    <cellStyle name="SAPBEXexcBad8 3 2 2" xfId="10993"/>
    <cellStyle name="SAPBEXexcBad8 3 2 3" xfId="10779"/>
    <cellStyle name="SAPBEXexcBad8 3 3" xfId="10134"/>
    <cellStyle name="SAPBEXexcBad8 4" xfId="579"/>
    <cellStyle name="SAPBEXexcBad8 4 2" xfId="8399"/>
    <cellStyle name="SAPBEXexcBad8 4 2 2" xfId="10994"/>
    <cellStyle name="SAPBEXexcBad8 4 2 3" xfId="10778"/>
    <cellStyle name="SAPBEXexcBad8 4 3" xfId="10135"/>
    <cellStyle name="SAPBEXexcBad8 5" xfId="580"/>
    <cellStyle name="SAPBEXexcBad8 5 2" xfId="8400"/>
    <cellStyle name="SAPBEXexcBad8 5 2 2" xfId="10995"/>
    <cellStyle name="SAPBEXexcBad8 5 2 3" xfId="10777"/>
    <cellStyle name="SAPBEXexcBad8 5 3" xfId="10136"/>
    <cellStyle name="SAPBEXexcBad8 6" xfId="1534"/>
    <cellStyle name="SAPBEXexcBad8 6 2" xfId="8508"/>
    <cellStyle name="SAPBEXexcBad8 6 2 2" xfId="11099"/>
    <cellStyle name="SAPBEXexcBad8 6 2 3" xfId="10683"/>
    <cellStyle name="SAPBEXexcBad8 6 3" xfId="10274"/>
    <cellStyle name="SAPBEXexcBad8 7" xfId="1535"/>
    <cellStyle name="SAPBEXexcBad8 7 2" xfId="8509"/>
    <cellStyle name="SAPBEXexcBad8 7 2 2" xfId="11100"/>
    <cellStyle name="SAPBEXexcBad8 7 2 3" xfId="10682"/>
    <cellStyle name="SAPBEXexcBad8 7 3" xfId="10275"/>
    <cellStyle name="SAPBEXexcBad8 8" xfId="1536"/>
    <cellStyle name="SAPBEXexcBad8 8 2" xfId="8510"/>
    <cellStyle name="SAPBEXexcBad8 8 2 2" xfId="11101"/>
    <cellStyle name="SAPBEXexcBad8 8 2 3" xfId="10681"/>
    <cellStyle name="SAPBEXexcBad8 8 3" xfId="10276"/>
    <cellStyle name="SAPBEXexcBad8 9" xfId="1537"/>
    <cellStyle name="SAPBEXexcBad8 9 2" xfId="8511"/>
    <cellStyle name="SAPBEXexcBad8 9 2 2" xfId="11102"/>
    <cellStyle name="SAPBEXexcBad8 9 2 3" xfId="10680"/>
    <cellStyle name="SAPBEXexcBad8 9 3" xfId="10277"/>
    <cellStyle name="SAPBEXexcBad9" xfId="317"/>
    <cellStyle name="SAPBEXexcBad9 10" xfId="1538"/>
    <cellStyle name="SAPBEXexcBad9 10 2" xfId="8512"/>
    <cellStyle name="SAPBEXexcBad9 10 2 2" xfId="11103"/>
    <cellStyle name="SAPBEXexcBad9 10 2 3" xfId="10679"/>
    <cellStyle name="SAPBEXexcBad9 10 3" xfId="10278"/>
    <cellStyle name="SAPBEXexcBad9 11" xfId="1539"/>
    <cellStyle name="SAPBEXexcBad9 11 2" xfId="8513"/>
    <cellStyle name="SAPBEXexcBad9 11 2 2" xfId="11104"/>
    <cellStyle name="SAPBEXexcBad9 11 2 3" xfId="10678"/>
    <cellStyle name="SAPBEXexcBad9 11 3" xfId="10279"/>
    <cellStyle name="SAPBEXexcBad9 12" xfId="1540"/>
    <cellStyle name="SAPBEXexcBad9 12 2" xfId="8514"/>
    <cellStyle name="SAPBEXexcBad9 12 2 2" xfId="11105"/>
    <cellStyle name="SAPBEXexcBad9 12 2 3" xfId="10677"/>
    <cellStyle name="SAPBEXexcBad9 12 3" xfId="10280"/>
    <cellStyle name="SAPBEXexcBad9 13" xfId="2719"/>
    <cellStyle name="SAPBEXexcBad9 13 2" xfId="8715"/>
    <cellStyle name="SAPBEXexcBad9 13 2 2" xfId="11281"/>
    <cellStyle name="SAPBEXexcBad9 13 3" xfId="10460"/>
    <cellStyle name="SAPBEXexcBad9 14" xfId="8374"/>
    <cellStyle name="SAPBEXexcBad9 14 2" xfId="10969"/>
    <cellStyle name="SAPBEXexcBad9 14 3" xfId="10802"/>
    <cellStyle name="SAPBEXexcBad9 15" xfId="10106"/>
    <cellStyle name="SAPBEXexcBad9 2" xfId="581"/>
    <cellStyle name="SAPBEXexcBad9 2 2" xfId="8401"/>
    <cellStyle name="SAPBEXexcBad9 2 2 2" xfId="10996"/>
    <cellStyle name="SAPBEXexcBad9 2 2 3" xfId="10776"/>
    <cellStyle name="SAPBEXexcBad9 2 3" xfId="10137"/>
    <cellStyle name="SAPBEXexcBad9 3" xfId="582"/>
    <cellStyle name="SAPBEXexcBad9 3 2" xfId="8402"/>
    <cellStyle name="SAPBEXexcBad9 3 2 2" xfId="10997"/>
    <cellStyle name="SAPBEXexcBad9 3 2 3" xfId="10775"/>
    <cellStyle name="SAPBEXexcBad9 3 3" xfId="10138"/>
    <cellStyle name="SAPBEXexcBad9 4" xfId="583"/>
    <cellStyle name="SAPBEXexcBad9 4 2" xfId="8403"/>
    <cellStyle name="SAPBEXexcBad9 4 2 2" xfId="10998"/>
    <cellStyle name="SAPBEXexcBad9 4 2 3" xfId="10774"/>
    <cellStyle name="SAPBEXexcBad9 4 3" xfId="10139"/>
    <cellStyle name="SAPBEXexcBad9 5" xfId="584"/>
    <cellStyle name="SAPBEXexcBad9 5 2" xfId="8404"/>
    <cellStyle name="SAPBEXexcBad9 5 2 2" xfId="10999"/>
    <cellStyle name="SAPBEXexcBad9 5 2 3" xfId="10773"/>
    <cellStyle name="SAPBEXexcBad9 5 3" xfId="10140"/>
    <cellStyle name="SAPBEXexcBad9 6" xfId="1541"/>
    <cellStyle name="SAPBEXexcBad9 6 2" xfId="8515"/>
    <cellStyle name="SAPBEXexcBad9 6 2 2" xfId="11106"/>
    <cellStyle name="SAPBEXexcBad9 6 2 3" xfId="10676"/>
    <cellStyle name="SAPBEXexcBad9 6 3" xfId="10281"/>
    <cellStyle name="SAPBEXexcBad9 7" xfId="1542"/>
    <cellStyle name="SAPBEXexcBad9 7 2" xfId="8516"/>
    <cellStyle name="SAPBEXexcBad9 7 2 2" xfId="11107"/>
    <cellStyle name="SAPBEXexcBad9 7 2 3" xfId="10675"/>
    <cellStyle name="SAPBEXexcBad9 7 3" xfId="10282"/>
    <cellStyle name="SAPBEXexcBad9 8" xfId="1543"/>
    <cellStyle name="SAPBEXexcBad9 8 2" xfId="8517"/>
    <cellStyle name="SAPBEXexcBad9 8 2 2" xfId="11108"/>
    <cellStyle name="SAPBEXexcBad9 8 2 3" xfId="10674"/>
    <cellStyle name="SAPBEXexcBad9 8 3" xfId="10283"/>
    <cellStyle name="SAPBEXexcBad9 9" xfId="1544"/>
    <cellStyle name="SAPBEXexcBad9 9 2" xfId="8518"/>
    <cellStyle name="SAPBEXexcBad9 9 2 2" xfId="11109"/>
    <cellStyle name="SAPBEXexcBad9 9 2 3" xfId="10673"/>
    <cellStyle name="SAPBEXexcBad9 9 3" xfId="10284"/>
    <cellStyle name="SAPBEXexcCritical4" xfId="318"/>
    <cellStyle name="SAPBEXexcCritical4 10" xfId="1545"/>
    <cellStyle name="SAPBEXexcCritical4 10 2" xfId="8519"/>
    <cellStyle name="SAPBEXexcCritical4 10 2 2" xfId="11110"/>
    <cellStyle name="SAPBEXexcCritical4 10 2 3" xfId="10672"/>
    <cellStyle name="SAPBEXexcCritical4 10 3" xfId="10285"/>
    <cellStyle name="SAPBEXexcCritical4 11" xfId="1546"/>
    <cellStyle name="SAPBEXexcCritical4 11 2" xfId="8520"/>
    <cellStyle name="SAPBEXexcCritical4 11 2 2" xfId="11111"/>
    <cellStyle name="SAPBEXexcCritical4 11 2 3" xfId="10671"/>
    <cellStyle name="SAPBEXexcCritical4 11 3" xfId="10286"/>
    <cellStyle name="SAPBEXexcCritical4 12" xfId="1547"/>
    <cellStyle name="SAPBEXexcCritical4 12 2" xfId="8521"/>
    <cellStyle name="SAPBEXexcCritical4 12 2 2" xfId="11112"/>
    <cellStyle name="SAPBEXexcCritical4 12 2 3" xfId="10670"/>
    <cellStyle name="SAPBEXexcCritical4 12 3" xfId="10287"/>
    <cellStyle name="SAPBEXexcCritical4 13" xfId="2720"/>
    <cellStyle name="SAPBEXexcCritical4 13 2" xfId="8716"/>
    <cellStyle name="SAPBEXexcCritical4 13 2 2" xfId="11282"/>
    <cellStyle name="SAPBEXexcCritical4 13 2 3" xfId="10516"/>
    <cellStyle name="SAPBEXexcCritical4 13 3" xfId="10461"/>
    <cellStyle name="SAPBEXexcCritical4 13 4" xfId="11328"/>
    <cellStyle name="SAPBEXexcCritical4 14" xfId="8375"/>
    <cellStyle name="SAPBEXexcCritical4 14 2" xfId="10970"/>
    <cellStyle name="SAPBEXexcCritical4 14 3" xfId="10801"/>
    <cellStyle name="SAPBEXexcCritical4 15" xfId="10107"/>
    <cellStyle name="SAPBEXexcCritical4 2" xfId="585"/>
    <cellStyle name="SAPBEXexcCritical4 2 2" xfId="8405"/>
    <cellStyle name="SAPBEXexcCritical4 2 2 2" xfId="11000"/>
    <cellStyle name="SAPBEXexcCritical4 2 2 3" xfId="10235"/>
    <cellStyle name="SAPBEXexcCritical4 2 3" xfId="10141"/>
    <cellStyle name="SAPBEXexcCritical4 3" xfId="586"/>
    <cellStyle name="SAPBEXexcCritical4 3 2" xfId="8406"/>
    <cellStyle name="SAPBEXexcCritical4 3 2 2" xfId="11001"/>
    <cellStyle name="SAPBEXexcCritical4 3 2 3" xfId="10772"/>
    <cellStyle name="SAPBEXexcCritical4 3 3" xfId="10142"/>
    <cellStyle name="SAPBEXexcCritical4 4" xfId="587"/>
    <cellStyle name="SAPBEXexcCritical4 4 2" xfId="8407"/>
    <cellStyle name="SAPBEXexcCritical4 4 2 2" xfId="11002"/>
    <cellStyle name="SAPBEXexcCritical4 4 2 3" xfId="10771"/>
    <cellStyle name="SAPBEXexcCritical4 4 3" xfId="10143"/>
    <cellStyle name="SAPBEXexcCritical4 5" xfId="588"/>
    <cellStyle name="SAPBEXexcCritical4 5 2" xfId="8408"/>
    <cellStyle name="SAPBEXexcCritical4 5 2 2" xfId="11003"/>
    <cellStyle name="SAPBEXexcCritical4 5 2 3" xfId="10770"/>
    <cellStyle name="SAPBEXexcCritical4 5 3" xfId="10144"/>
    <cellStyle name="SAPBEXexcCritical4 6" xfId="1548"/>
    <cellStyle name="SAPBEXexcCritical4 6 2" xfId="8522"/>
    <cellStyle name="SAPBEXexcCritical4 6 2 2" xfId="11113"/>
    <cellStyle name="SAPBEXexcCritical4 6 2 3" xfId="10669"/>
    <cellStyle name="SAPBEXexcCritical4 6 3" xfId="10288"/>
    <cellStyle name="SAPBEXexcCritical4 7" xfId="1549"/>
    <cellStyle name="SAPBEXexcCritical4 7 2" xfId="8523"/>
    <cellStyle name="SAPBEXexcCritical4 7 2 2" xfId="11114"/>
    <cellStyle name="SAPBEXexcCritical4 7 2 3" xfId="10668"/>
    <cellStyle name="SAPBEXexcCritical4 7 3" xfId="10289"/>
    <cellStyle name="SAPBEXexcCritical4 8" xfId="1550"/>
    <cellStyle name="SAPBEXexcCritical4 8 2" xfId="8524"/>
    <cellStyle name="SAPBEXexcCritical4 8 2 2" xfId="11115"/>
    <cellStyle name="SAPBEXexcCritical4 8 2 3" xfId="10667"/>
    <cellStyle name="SAPBEXexcCritical4 8 3" xfId="10290"/>
    <cellStyle name="SAPBEXexcCritical4 9" xfId="1551"/>
    <cellStyle name="SAPBEXexcCritical4 9 2" xfId="8525"/>
    <cellStyle name="SAPBEXexcCritical4 9 2 2" xfId="11116"/>
    <cellStyle name="SAPBEXexcCritical4 9 2 3" xfId="10227"/>
    <cellStyle name="SAPBEXexcCritical4 9 3" xfId="10291"/>
    <cellStyle name="SAPBEXexcCritical5" xfId="319"/>
    <cellStyle name="SAPBEXexcCritical5 10" xfId="1552"/>
    <cellStyle name="SAPBEXexcCritical5 10 2" xfId="8526"/>
    <cellStyle name="SAPBEXexcCritical5 10 2 2" xfId="11117"/>
    <cellStyle name="SAPBEXexcCritical5 10 2 3" xfId="10666"/>
    <cellStyle name="SAPBEXexcCritical5 10 3" xfId="10292"/>
    <cellStyle name="SAPBEXexcCritical5 11" xfId="1553"/>
    <cellStyle name="SAPBEXexcCritical5 11 2" xfId="8527"/>
    <cellStyle name="SAPBEXexcCritical5 11 2 2" xfId="11118"/>
    <cellStyle name="SAPBEXexcCritical5 11 2 3" xfId="10665"/>
    <cellStyle name="SAPBEXexcCritical5 11 3" xfId="10293"/>
    <cellStyle name="SAPBEXexcCritical5 12" xfId="1554"/>
    <cellStyle name="SAPBEXexcCritical5 12 2" xfId="8528"/>
    <cellStyle name="SAPBEXexcCritical5 12 2 2" xfId="11119"/>
    <cellStyle name="SAPBEXexcCritical5 12 2 3" xfId="10664"/>
    <cellStyle name="SAPBEXexcCritical5 12 3" xfId="10294"/>
    <cellStyle name="SAPBEXexcCritical5 13" xfId="2721"/>
    <cellStyle name="SAPBEXexcCritical5 13 2" xfId="8717"/>
    <cellStyle name="SAPBEXexcCritical5 13 2 2" xfId="11283"/>
    <cellStyle name="SAPBEXexcCritical5 13 2 3" xfId="10515"/>
    <cellStyle name="SAPBEXexcCritical5 13 3" xfId="10462"/>
    <cellStyle name="SAPBEXexcCritical5 13 4" xfId="10884"/>
    <cellStyle name="SAPBEXexcCritical5 14" xfId="8376"/>
    <cellStyle name="SAPBEXexcCritical5 14 2" xfId="10971"/>
    <cellStyle name="SAPBEXexcCritical5 14 3" xfId="10800"/>
    <cellStyle name="SAPBEXexcCritical5 15" xfId="10108"/>
    <cellStyle name="SAPBEXexcCritical5 2" xfId="589"/>
    <cellStyle name="SAPBEXexcCritical5 2 2" xfId="8409"/>
    <cellStyle name="SAPBEXexcCritical5 2 2 2" xfId="11004"/>
    <cellStyle name="SAPBEXexcCritical5 2 2 3" xfId="10769"/>
    <cellStyle name="SAPBEXexcCritical5 2 3" xfId="10145"/>
    <cellStyle name="SAPBEXexcCritical5 3" xfId="590"/>
    <cellStyle name="SAPBEXexcCritical5 3 2" xfId="8410"/>
    <cellStyle name="SAPBEXexcCritical5 3 2 2" xfId="11005"/>
    <cellStyle name="SAPBEXexcCritical5 3 2 3" xfId="10768"/>
    <cellStyle name="SAPBEXexcCritical5 3 3" xfId="10146"/>
    <cellStyle name="SAPBEXexcCritical5 4" xfId="591"/>
    <cellStyle name="SAPBEXexcCritical5 4 2" xfId="8411"/>
    <cellStyle name="SAPBEXexcCritical5 4 2 2" xfId="11006"/>
    <cellStyle name="SAPBEXexcCritical5 4 2 3" xfId="10767"/>
    <cellStyle name="SAPBEXexcCritical5 4 3" xfId="10147"/>
    <cellStyle name="SAPBEXexcCritical5 5" xfId="592"/>
    <cellStyle name="SAPBEXexcCritical5 5 2" xfId="8412"/>
    <cellStyle name="SAPBEXexcCritical5 5 2 2" xfId="11007"/>
    <cellStyle name="SAPBEXexcCritical5 5 2 3" xfId="10766"/>
    <cellStyle name="SAPBEXexcCritical5 5 3" xfId="10148"/>
    <cellStyle name="SAPBEXexcCritical5 6" xfId="1555"/>
    <cellStyle name="SAPBEXexcCritical5 6 2" xfId="8529"/>
    <cellStyle name="SAPBEXexcCritical5 6 2 2" xfId="11120"/>
    <cellStyle name="SAPBEXexcCritical5 6 2 3" xfId="10663"/>
    <cellStyle name="SAPBEXexcCritical5 6 3" xfId="10295"/>
    <cellStyle name="SAPBEXexcCritical5 7" xfId="1556"/>
    <cellStyle name="SAPBEXexcCritical5 7 2" xfId="8530"/>
    <cellStyle name="SAPBEXexcCritical5 7 2 2" xfId="11121"/>
    <cellStyle name="SAPBEXexcCritical5 7 2 3" xfId="10662"/>
    <cellStyle name="SAPBEXexcCritical5 7 3" xfId="10296"/>
    <cellStyle name="SAPBEXexcCritical5 8" xfId="1557"/>
    <cellStyle name="SAPBEXexcCritical5 8 2" xfId="8531"/>
    <cellStyle name="SAPBEXexcCritical5 8 2 2" xfId="11122"/>
    <cellStyle name="SAPBEXexcCritical5 8 2 3" xfId="10661"/>
    <cellStyle name="SAPBEXexcCritical5 8 3" xfId="10297"/>
    <cellStyle name="SAPBEXexcCritical5 9" xfId="1558"/>
    <cellStyle name="SAPBEXexcCritical5 9 2" xfId="8532"/>
    <cellStyle name="SAPBEXexcCritical5 9 2 2" xfId="11123"/>
    <cellStyle name="SAPBEXexcCritical5 9 2 3" xfId="10660"/>
    <cellStyle name="SAPBEXexcCritical5 9 3" xfId="10298"/>
    <cellStyle name="SAPBEXexcCritical6" xfId="320"/>
    <cellStyle name="SAPBEXexcCritical6 10" xfId="1559"/>
    <cellStyle name="SAPBEXexcCritical6 10 2" xfId="8533"/>
    <cellStyle name="SAPBEXexcCritical6 10 2 2" xfId="11124"/>
    <cellStyle name="SAPBEXexcCritical6 10 2 3" xfId="10659"/>
    <cellStyle name="SAPBEXexcCritical6 10 3" xfId="10299"/>
    <cellStyle name="SAPBEXexcCritical6 11" xfId="1560"/>
    <cellStyle name="SAPBEXexcCritical6 11 2" xfId="8534"/>
    <cellStyle name="SAPBEXexcCritical6 11 2 2" xfId="11125"/>
    <cellStyle name="SAPBEXexcCritical6 11 2 3" xfId="10658"/>
    <cellStyle name="SAPBEXexcCritical6 11 3" xfId="10300"/>
    <cellStyle name="SAPBEXexcCritical6 12" xfId="1561"/>
    <cellStyle name="SAPBEXexcCritical6 12 2" xfId="8535"/>
    <cellStyle name="SAPBEXexcCritical6 12 2 2" xfId="11126"/>
    <cellStyle name="SAPBEXexcCritical6 12 2 3" xfId="10657"/>
    <cellStyle name="SAPBEXexcCritical6 12 3" xfId="10301"/>
    <cellStyle name="SAPBEXexcCritical6 13" xfId="2722"/>
    <cellStyle name="SAPBEXexcCritical6 13 2" xfId="8718"/>
    <cellStyle name="SAPBEXexcCritical6 13 2 2" xfId="11284"/>
    <cellStyle name="SAPBEXexcCritical6 13 2 3" xfId="10514"/>
    <cellStyle name="SAPBEXexcCritical6 13 3" xfId="10463"/>
    <cellStyle name="SAPBEXexcCritical6 13 4" xfId="10883"/>
    <cellStyle name="SAPBEXexcCritical6 14" xfId="8377"/>
    <cellStyle name="SAPBEXexcCritical6 14 2" xfId="10972"/>
    <cellStyle name="SAPBEXexcCritical6 14 3" xfId="10799"/>
    <cellStyle name="SAPBEXexcCritical6 15" xfId="10109"/>
    <cellStyle name="SAPBEXexcCritical6 2" xfId="593"/>
    <cellStyle name="SAPBEXexcCritical6 2 2" xfId="8413"/>
    <cellStyle name="SAPBEXexcCritical6 2 2 2" xfId="11008"/>
    <cellStyle name="SAPBEXexcCritical6 2 2 3" xfId="10765"/>
    <cellStyle name="SAPBEXexcCritical6 2 3" xfId="10149"/>
    <cellStyle name="SAPBEXexcCritical6 3" xfId="594"/>
    <cellStyle name="SAPBEXexcCritical6 3 2" xfId="8414"/>
    <cellStyle name="SAPBEXexcCritical6 3 2 2" xfId="11009"/>
    <cellStyle name="SAPBEXexcCritical6 3 2 3" xfId="10764"/>
    <cellStyle name="SAPBEXexcCritical6 3 3" xfId="10150"/>
    <cellStyle name="SAPBEXexcCritical6 4" xfId="595"/>
    <cellStyle name="SAPBEXexcCritical6 4 2" xfId="8415"/>
    <cellStyle name="SAPBEXexcCritical6 4 2 2" xfId="11010"/>
    <cellStyle name="SAPBEXexcCritical6 4 2 3" xfId="10763"/>
    <cellStyle name="SAPBEXexcCritical6 4 3" xfId="10151"/>
    <cellStyle name="SAPBEXexcCritical6 5" xfId="596"/>
    <cellStyle name="SAPBEXexcCritical6 5 2" xfId="8416"/>
    <cellStyle name="SAPBEXexcCritical6 5 2 2" xfId="11011"/>
    <cellStyle name="SAPBEXexcCritical6 5 2 3" xfId="10762"/>
    <cellStyle name="SAPBEXexcCritical6 5 3" xfId="10152"/>
    <cellStyle name="SAPBEXexcCritical6 6" xfId="1562"/>
    <cellStyle name="SAPBEXexcCritical6 6 2" xfId="8536"/>
    <cellStyle name="SAPBEXexcCritical6 6 2 2" xfId="11127"/>
    <cellStyle name="SAPBEXexcCritical6 6 2 3" xfId="10656"/>
    <cellStyle name="SAPBEXexcCritical6 6 3" xfId="10302"/>
    <cellStyle name="SAPBEXexcCritical6 7" xfId="1563"/>
    <cellStyle name="SAPBEXexcCritical6 7 2" xfId="8537"/>
    <cellStyle name="SAPBEXexcCritical6 7 2 2" xfId="11128"/>
    <cellStyle name="SAPBEXexcCritical6 7 2 3" xfId="10655"/>
    <cellStyle name="SAPBEXexcCritical6 7 3" xfId="10303"/>
    <cellStyle name="SAPBEXexcCritical6 8" xfId="1564"/>
    <cellStyle name="SAPBEXexcCritical6 8 2" xfId="8538"/>
    <cellStyle name="SAPBEXexcCritical6 8 2 2" xfId="11129"/>
    <cellStyle name="SAPBEXexcCritical6 8 2 3" xfId="10654"/>
    <cellStyle name="SAPBEXexcCritical6 8 3" xfId="10304"/>
    <cellStyle name="SAPBEXexcCritical6 9" xfId="1565"/>
    <cellStyle name="SAPBEXexcCritical6 9 2" xfId="8539"/>
    <cellStyle name="SAPBEXexcCritical6 9 2 2" xfId="11130"/>
    <cellStyle name="SAPBEXexcCritical6 9 2 3" xfId="10653"/>
    <cellStyle name="SAPBEXexcCritical6 9 3" xfId="10305"/>
    <cellStyle name="SAPBEXexcGood1" xfId="321"/>
    <cellStyle name="SAPBEXexcGood1 10" xfId="1566"/>
    <cellStyle name="SAPBEXexcGood1 10 2" xfId="8540"/>
    <cellStyle name="SAPBEXexcGood1 10 2 2" xfId="11131"/>
    <cellStyle name="SAPBEXexcGood1 10 2 3" xfId="10652"/>
    <cellStyle name="SAPBEXexcGood1 10 3" xfId="10306"/>
    <cellStyle name="SAPBEXexcGood1 11" xfId="1567"/>
    <cellStyle name="SAPBEXexcGood1 11 2" xfId="8541"/>
    <cellStyle name="SAPBEXexcGood1 11 2 2" xfId="11132"/>
    <cellStyle name="SAPBEXexcGood1 11 2 3" xfId="10651"/>
    <cellStyle name="SAPBEXexcGood1 11 3" xfId="10307"/>
    <cellStyle name="SAPBEXexcGood1 12" xfId="1568"/>
    <cellStyle name="SAPBEXexcGood1 12 2" xfId="8542"/>
    <cellStyle name="SAPBEXexcGood1 12 2 2" xfId="11133"/>
    <cellStyle name="SAPBEXexcGood1 12 2 3" xfId="10650"/>
    <cellStyle name="SAPBEXexcGood1 12 3" xfId="10308"/>
    <cellStyle name="SAPBEXexcGood1 13" xfId="2723"/>
    <cellStyle name="SAPBEXexcGood1 13 2" xfId="8719"/>
    <cellStyle name="SAPBEXexcGood1 13 2 2" xfId="11285"/>
    <cellStyle name="SAPBEXexcGood1 13 2 3" xfId="10513"/>
    <cellStyle name="SAPBEXexcGood1 13 3" xfId="10464"/>
    <cellStyle name="SAPBEXexcGood1 13 4" xfId="11326"/>
    <cellStyle name="SAPBEXexcGood1 14" xfId="8378"/>
    <cellStyle name="SAPBEXexcGood1 14 2" xfId="10973"/>
    <cellStyle name="SAPBEXexcGood1 14 3" xfId="10798"/>
    <cellStyle name="SAPBEXexcGood1 15" xfId="10110"/>
    <cellStyle name="SAPBEXexcGood1 2" xfId="597"/>
    <cellStyle name="SAPBEXexcGood1 2 2" xfId="8417"/>
    <cellStyle name="SAPBEXexcGood1 2 2 2" xfId="11012"/>
    <cellStyle name="SAPBEXexcGood1 2 2 3" xfId="10761"/>
    <cellStyle name="SAPBEXexcGood1 2 3" xfId="10153"/>
    <cellStyle name="SAPBEXexcGood1 3" xfId="598"/>
    <cellStyle name="SAPBEXexcGood1 3 2" xfId="8418"/>
    <cellStyle name="SAPBEXexcGood1 3 2 2" xfId="11013"/>
    <cellStyle name="SAPBEXexcGood1 3 2 3" xfId="10760"/>
    <cellStyle name="SAPBEXexcGood1 3 3" xfId="10154"/>
    <cellStyle name="SAPBEXexcGood1 4" xfId="599"/>
    <cellStyle name="SAPBEXexcGood1 4 2" xfId="8419"/>
    <cellStyle name="SAPBEXexcGood1 4 2 2" xfId="11014"/>
    <cellStyle name="SAPBEXexcGood1 4 2 3" xfId="10759"/>
    <cellStyle name="SAPBEXexcGood1 4 3" xfId="10155"/>
    <cellStyle name="SAPBEXexcGood1 5" xfId="600"/>
    <cellStyle name="SAPBEXexcGood1 5 2" xfId="8420"/>
    <cellStyle name="SAPBEXexcGood1 5 2 2" xfId="11015"/>
    <cellStyle name="SAPBEXexcGood1 5 2 3" xfId="10758"/>
    <cellStyle name="SAPBEXexcGood1 5 3" xfId="10156"/>
    <cellStyle name="SAPBEXexcGood1 6" xfId="1569"/>
    <cellStyle name="SAPBEXexcGood1 6 2" xfId="8543"/>
    <cellStyle name="SAPBEXexcGood1 6 2 2" xfId="11134"/>
    <cellStyle name="SAPBEXexcGood1 6 2 3" xfId="10649"/>
    <cellStyle name="SAPBEXexcGood1 6 3" xfId="10309"/>
    <cellStyle name="SAPBEXexcGood1 7" xfId="1570"/>
    <cellStyle name="SAPBEXexcGood1 7 2" xfId="8544"/>
    <cellStyle name="SAPBEXexcGood1 7 2 2" xfId="11135"/>
    <cellStyle name="SAPBEXexcGood1 7 2 3" xfId="10648"/>
    <cellStyle name="SAPBEXexcGood1 7 3" xfId="10310"/>
    <cellStyle name="SAPBEXexcGood1 8" xfId="1571"/>
    <cellStyle name="SAPBEXexcGood1 8 2" xfId="8545"/>
    <cellStyle name="SAPBEXexcGood1 8 2 2" xfId="11136"/>
    <cellStyle name="SAPBEXexcGood1 8 2 3" xfId="10647"/>
    <cellStyle name="SAPBEXexcGood1 8 3" xfId="10311"/>
    <cellStyle name="SAPBEXexcGood1 9" xfId="1572"/>
    <cellStyle name="SAPBEXexcGood1 9 2" xfId="8546"/>
    <cellStyle name="SAPBEXexcGood1 9 2 2" xfId="11137"/>
    <cellStyle name="SAPBEXexcGood1 9 2 3" xfId="10646"/>
    <cellStyle name="SAPBEXexcGood1 9 3" xfId="10312"/>
    <cellStyle name="SAPBEXexcGood2" xfId="322"/>
    <cellStyle name="SAPBEXexcGood2 10" xfId="1573"/>
    <cellStyle name="SAPBEXexcGood2 10 2" xfId="8547"/>
    <cellStyle name="SAPBEXexcGood2 10 2 2" xfId="11138"/>
    <cellStyle name="SAPBEXexcGood2 10 2 3" xfId="10226"/>
    <cellStyle name="SAPBEXexcGood2 10 3" xfId="10313"/>
    <cellStyle name="SAPBEXexcGood2 11" xfId="1574"/>
    <cellStyle name="SAPBEXexcGood2 11 2" xfId="8548"/>
    <cellStyle name="SAPBEXexcGood2 11 2 2" xfId="11139"/>
    <cellStyle name="SAPBEXexcGood2 11 2 3" xfId="10645"/>
    <cellStyle name="SAPBEXexcGood2 11 3" xfId="10314"/>
    <cellStyle name="SAPBEXexcGood2 12" xfId="1575"/>
    <cellStyle name="SAPBEXexcGood2 12 2" xfId="8549"/>
    <cellStyle name="SAPBEXexcGood2 12 2 2" xfId="11140"/>
    <cellStyle name="SAPBEXexcGood2 12 2 3" xfId="10644"/>
    <cellStyle name="SAPBEXexcGood2 12 3" xfId="10315"/>
    <cellStyle name="SAPBEXexcGood2 13" xfId="2724"/>
    <cellStyle name="SAPBEXexcGood2 13 2" xfId="8720"/>
    <cellStyle name="SAPBEXexcGood2 13 2 2" xfId="11286"/>
    <cellStyle name="SAPBEXexcGood2 13 2 3" xfId="10512"/>
    <cellStyle name="SAPBEXexcGood2 13 3" xfId="10465"/>
    <cellStyle name="SAPBEXexcGood2 13 4" xfId="11327"/>
    <cellStyle name="SAPBEXexcGood2 14" xfId="8379"/>
    <cellStyle name="SAPBEXexcGood2 14 2" xfId="10974"/>
    <cellStyle name="SAPBEXexcGood2 14 3" xfId="10797"/>
    <cellStyle name="SAPBEXexcGood2 15" xfId="10111"/>
    <cellStyle name="SAPBEXexcGood2 2" xfId="601"/>
    <cellStyle name="SAPBEXexcGood2 2 2" xfId="8421"/>
    <cellStyle name="SAPBEXexcGood2 2 2 2" xfId="11016"/>
    <cellStyle name="SAPBEXexcGood2 2 2 3" xfId="10757"/>
    <cellStyle name="SAPBEXexcGood2 2 3" xfId="10157"/>
    <cellStyle name="SAPBEXexcGood2 3" xfId="602"/>
    <cellStyle name="SAPBEXexcGood2 3 2" xfId="8422"/>
    <cellStyle name="SAPBEXexcGood2 3 2 2" xfId="11017"/>
    <cellStyle name="SAPBEXexcGood2 3 2 3" xfId="10756"/>
    <cellStyle name="SAPBEXexcGood2 3 3" xfId="10158"/>
    <cellStyle name="SAPBEXexcGood2 4" xfId="603"/>
    <cellStyle name="SAPBEXexcGood2 4 2" xfId="8423"/>
    <cellStyle name="SAPBEXexcGood2 4 2 2" xfId="11018"/>
    <cellStyle name="SAPBEXexcGood2 4 2 3" xfId="10755"/>
    <cellStyle name="SAPBEXexcGood2 4 3" xfId="10159"/>
    <cellStyle name="SAPBEXexcGood2 5" xfId="604"/>
    <cellStyle name="SAPBEXexcGood2 5 2" xfId="8424"/>
    <cellStyle name="SAPBEXexcGood2 5 2 2" xfId="11019"/>
    <cellStyle name="SAPBEXexcGood2 5 2 3" xfId="10754"/>
    <cellStyle name="SAPBEXexcGood2 5 3" xfId="10160"/>
    <cellStyle name="SAPBEXexcGood2 6" xfId="1576"/>
    <cellStyle name="SAPBEXexcGood2 6 2" xfId="8550"/>
    <cellStyle name="SAPBEXexcGood2 6 2 2" xfId="11141"/>
    <cellStyle name="SAPBEXexcGood2 6 2 3" xfId="10643"/>
    <cellStyle name="SAPBEXexcGood2 6 3" xfId="10316"/>
    <cellStyle name="SAPBEXexcGood2 7" xfId="1577"/>
    <cellStyle name="SAPBEXexcGood2 7 2" xfId="8551"/>
    <cellStyle name="SAPBEXexcGood2 7 2 2" xfId="11142"/>
    <cellStyle name="SAPBEXexcGood2 7 2 3" xfId="10642"/>
    <cellStyle name="SAPBEXexcGood2 7 3" xfId="10317"/>
    <cellStyle name="SAPBEXexcGood2 8" xfId="1578"/>
    <cellStyle name="SAPBEXexcGood2 8 2" xfId="8552"/>
    <cellStyle name="SAPBEXexcGood2 8 2 2" xfId="11143"/>
    <cellStyle name="SAPBEXexcGood2 8 2 3" xfId="10641"/>
    <cellStyle name="SAPBEXexcGood2 8 3" xfId="10318"/>
    <cellStyle name="SAPBEXexcGood2 9" xfId="1579"/>
    <cellStyle name="SAPBEXexcGood2 9 2" xfId="8553"/>
    <cellStyle name="SAPBEXexcGood2 9 2 2" xfId="11144"/>
    <cellStyle name="SAPBEXexcGood2 9 2 3" xfId="10640"/>
    <cellStyle name="SAPBEXexcGood2 9 3" xfId="10319"/>
    <cellStyle name="SAPBEXexcGood3" xfId="323"/>
    <cellStyle name="SAPBEXexcGood3 10" xfId="1580"/>
    <cellStyle name="SAPBEXexcGood3 10 2" xfId="8554"/>
    <cellStyle name="SAPBEXexcGood3 10 2 2" xfId="11145"/>
    <cellStyle name="SAPBEXexcGood3 10 2 3" xfId="10639"/>
    <cellStyle name="SAPBEXexcGood3 10 3" xfId="10320"/>
    <cellStyle name="SAPBEXexcGood3 11" xfId="1581"/>
    <cellStyle name="SAPBEXexcGood3 11 2" xfId="8555"/>
    <cellStyle name="SAPBEXexcGood3 11 2 2" xfId="11146"/>
    <cellStyle name="SAPBEXexcGood3 11 2 3" xfId="10638"/>
    <cellStyle name="SAPBEXexcGood3 11 3" xfId="10321"/>
    <cellStyle name="SAPBEXexcGood3 12" xfId="1582"/>
    <cellStyle name="SAPBEXexcGood3 12 2" xfId="8556"/>
    <cellStyle name="SAPBEXexcGood3 12 2 2" xfId="11147"/>
    <cellStyle name="SAPBEXexcGood3 12 2 3" xfId="10637"/>
    <cellStyle name="SAPBEXexcGood3 12 3" xfId="10322"/>
    <cellStyle name="SAPBEXexcGood3 13" xfId="2725"/>
    <cellStyle name="SAPBEXexcGood3 13 2" xfId="8721"/>
    <cellStyle name="SAPBEXexcGood3 13 2 2" xfId="11287"/>
    <cellStyle name="SAPBEXexcGood3 13 2 3" xfId="10214"/>
    <cellStyle name="SAPBEXexcGood3 13 3" xfId="10466"/>
    <cellStyle name="SAPBEXexcGood3 13 4" xfId="10882"/>
    <cellStyle name="SAPBEXexcGood3 14" xfId="8380"/>
    <cellStyle name="SAPBEXexcGood3 14 2" xfId="10975"/>
    <cellStyle name="SAPBEXexcGood3 14 3" xfId="10796"/>
    <cellStyle name="SAPBEXexcGood3 15" xfId="10112"/>
    <cellStyle name="SAPBEXexcGood3 2" xfId="605"/>
    <cellStyle name="SAPBEXexcGood3 2 2" xfId="8425"/>
    <cellStyle name="SAPBEXexcGood3 2 2 2" xfId="11020"/>
    <cellStyle name="SAPBEXexcGood3 2 2 3" xfId="10753"/>
    <cellStyle name="SAPBEXexcGood3 2 3" xfId="10161"/>
    <cellStyle name="SAPBEXexcGood3 3" xfId="606"/>
    <cellStyle name="SAPBEXexcGood3 3 2" xfId="8426"/>
    <cellStyle name="SAPBEXexcGood3 3 2 2" xfId="11021"/>
    <cellStyle name="SAPBEXexcGood3 3 2 3" xfId="10752"/>
    <cellStyle name="SAPBEXexcGood3 3 3" xfId="10162"/>
    <cellStyle name="SAPBEXexcGood3 4" xfId="607"/>
    <cellStyle name="SAPBEXexcGood3 4 2" xfId="8427"/>
    <cellStyle name="SAPBEXexcGood3 4 2 2" xfId="11022"/>
    <cellStyle name="SAPBEXexcGood3 4 2 3" xfId="10751"/>
    <cellStyle name="SAPBEXexcGood3 4 3" xfId="10163"/>
    <cellStyle name="SAPBEXexcGood3 5" xfId="608"/>
    <cellStyle name="SAPBEXexcGood3 5 2" xfId="8428"/>
    <cellStyle name="SAPBEXexcGood3 5 2 2" xfId="11023"/>
    <cellStyle name="SAPBEXexcGood3 5 2 3" xfId="10750"/>
    <cellStyle name="SAPBEXexcGood3 5 3" xfId="10164"/>
    <cellStyle name="SAPBEXexcGood3 6" xfId="1583"/>
    <cellStyle name="SAPBEXexcGood3 6 2" xfId="8557"/>
    <cellStyle name="SAPBEXexcGood3 6 2 2" xfId="11148"/>
    <cellStyle name="SAPBEXexcGood3 6 2 3" xfId="10636"/>
    <cellStyle name="SAPBEXexcGood3 6 3" xfId="10323"/>
    <cellStyle name="SAPBEXexcGood3 7" xfId="1584"/>
    <cellStyle name="SAPBEXexcGood3 7 2" xfId="8558"/>
    <cellStyle name="SAPBEXexcGood3 7 2 2" xfId="11149"/>
    <cellStyle name="SAPBEXexcGood3 7 2 3" xfId="10635"/>
    <cellStyle name="SAPBEXexcGood3 7 3" xfId="10324"/>
    <cellStyle name="SAPBEXexcGood3 8" xfId="1585"/>
    <cellStyle name="SAPBEXexcGood3 8 2" xfId="8559"/>
    <cellStyle name="SAPBEXexcGood3 8 2 2" xfId="11150"/>
    <cellStyle name="SAPBEXexcGood3 8 2 3" xfId="10634"/>
    <cellStyle name="SAPBEXexcGood3 8 3" xfId="10325"/>
    <cellStyle name="SAPBEXexcGood3 9" xfId="1586"/>
    <cellStyle name="SAPBEXexcGood3 9 2" xfId="8560"/>
    <cellStyle name="SAPBEXexcGood3 9 2 2" xfId="11151"/>
    <cellStyle name="SAPBEXexcGood3 9 2 3" xfId="10633"/>
    <cellStyle name="SAPBEXexcGood3 9 3" xfId="10326"/>
    <cellStyle name="SAPBEXfilterDrill" xfId="324"/>
    <cellStyle name="SAPBEXfilterDrill 2" xfId="609"/>
    <cellStyle name="SAPBEXfilterDrill 2 2" xfId="8113"/>
    <cellStyle name="SAPBEXfilterDrill 3" xfId="610"/>
    <cellStyle name="SAPBEXfilterDrill 4" xfId="611"/>
    <cellStyle name="SAPBEXfilterDrill 5" xfId="612"/>
    <cellStyle name="SAPBEXfilterDrill 6" xfId="686"/>
    <cellStyle name="SAPBEXfilterDrill 7" xfId="707"/>
    <cellStyle name="SAPBEXfilterDrill 8" xfId="2726"/>
    <cellStyle name="SAPBEXfilterDrill 8 2" xfId="8722"/>
    <cellStyle name="SAPBEXfilterDrill 8 2 2" xfId="11288"/>
    <cellStyle name="SAPBEXfilterDrill 8 3" xfId="10467"/>
    <cellStyle name="SAPBEXfilterItem" xfId="325"/>
    <cellStyle name="SAPBEXfilterItem 2" xfId="613"/>
    <cellStyle name="SAPBEXfilterItem 2 2" xfId="8114"/>
    <cellStyle name="SAPBEXfilterItem 3" xfId="614"/>
    <cellStyle name="SAPBEXfilterItem 4" xfId="615"/>
    <cellStyle name="SAPBEXfilterItem 5" xfId="616"/>
    <cellStyle name="SAPBEXfilterItem 6" xfId="687"/>
    <cellStyle name="SAPBEXfilterItem 7" xfId="708"/>
    <cellStyle name="SAPBEXfilterItem 8" xfId="2727"/>
    <cellStyle name="SAPBEXfilterItem 8 2" xfId="8723"/>
    <cellStyle name="SAPBEXfilterItem 8 2 2" xfId="11289"/>
    <cellStyle name="SAPBEXfilterItem 8 3" xfId="10468"/>
    <cellStyle name="SAPBEXfilterText" xfId="326"/>
    <cellStyle name="SAPBEXfilterText 10" xfId="688"/>
    <cellStyle name="SAPBEXfilterText 11" xfId="709"/>
    <cellStyle name="SAPBEXfilterText 12" xfId="1587"/>
    <cellStyle name="SAPBEXfilterText 13" xfId="2728"/>
    <cellStyle name="SAPBEXfilterText 13 2" xfId="8724"/>
    <cellStyle name="SAPBEXfilterText 13 2 2" xfId="11290"/>
    <cellStyle name="SAPBEXfilterText 13 3" xfId="10469"/>
    <cellStyle name="SAPBEXfilterText 2" xfId="327"/>
    <cellStyle name="SAPBEXfilterText 3" xfId="328"/>
    <cellStyle name="SAPBEXfilterText 4" xfId="329"/>
    <cellStyle name="SAPBEXfilterText 5" xfId="330"/>
    <cellStyle name="SAPBEXfilterText 6" xfId="331"/>
    <cellStyle name="SAPBEXfilterText 7" xfId="332"/>
    <cellStyle name="SAPBEXfilterText 8" xfId="333"/>
    <cellStyle name="SAPBEXfilterText 9" xfId="334"/>
    <cellStyle name="SAPBEXformats" xfId="335"/>
    <cellStyle name="SAPBEXformats 2" xfId="617"/>
    <cellStyle name="SAPBEXformats 2 2" xfId="8115"/>
    <cellStyle name="SAPBEXformats 3" xfId="618"/>
    <cellStyle name="SAPBEXformats 4" xfId="619"/>
    <cellStyle name="SAPBEXformats 5" xfId="620"/>
    <cellStyle name="SAPBEXformats 6" xfId="689"/>
    <cellStyle name="SAPBEXformats 6 2" xfId="8444"/>
    <cellStyle name="SAPBEXformats 6 2 2" xfId="11039"/>
    <cellStyle name="SAPBEXformats 6 2 3" xfId="10735"/>
    <cellStyle name="SAPBEXformats 6 3" xfId="10181"/>
    <cellStyle name="SAPBEXformats 7" xfId="710"/>
    <cellStyle name="SAPBEXformats 7 2" xfId="8459"/>
    <cellStyle name="SAPBEXformats 7 2 2" xfId="11054"/>
    <cellStyle name="SAPBEXformats 7 2 3" xfId="10233"/>
    <cellStyle name="SAPBEXformats 7 3" xfId="10196"/>
    <cellStyle name="SAPBEXformats 8" xfId="2729"/>
    <cellStyle name="SAPBEXformats 8 2" xfId="8725"/>
    <cellStyle name="SAPBEXformats 8 2 2" xfId="11291"/>
    <cellStyle name="SAPBEXformats 8 2 3" xfId="10511"/>
    <cellStyle name="SAPBEXformats 8 3" xfId="10470"/>
    <cellStyle name="SAPBEXformats 8 4" xfId="10881"/>
    <cellStyle name="SAPBEXheaderItem" xfId="336"/>
    <cellStyle name="SAPBEXheaderItem 10" xfId="690"/>
    <cellStyle name="SAPBEXheaderItem 11" xfId="711"/>
    <cellStyle name="SAPBEXheaderItem 12" xfId="1588"/>
    <cellStyle name="SAPBEXheaderItem 13" xfId="2730"/>
    <cellStyle name="SAPBEXheaderItem 13 2" xfId="8726"/>
    <cellStyle name="SAPBEXheaderItem 13 2 2" xfId="11292"/>
    <cellStyle name="SAPBEXheaderItem 13 3" xfId="10471"/>
    <cellStyle name="SAPBEXheaderItem 2" xfId="337"/>
    <cellStyle name="SAPBEXheaderItem 3" xfId="338"/>
    <cellStyle name="SAPBEXheaderItem 4" xfId="339"/>
    <cellStyle name="SAPBEXheaderItem 5" xfId="340"/>
    <cellStyle name="SAPBEXheaderItem 6" xfId="341"/>
    <cellStyle name="SAPBEXheaderItem 7" xfId="342"/>
    <cellStyle name="SAPBEXheaderItem 8" xfId="343"/>
    <cellStyle name="SAPBEXheaderItem 9" xfId="344"/>
    <cellStyle name="SAPBEXheaderText" xfId="345"/>
    <cellStyle name="SAPBEXheaderText 10" xfId="691"/>
    <cellStyle name="SAPBEXheaderText 11" xfId="712"/>
    <cellStyle name="SAPBEXheaderText 12" xfId="1589"/>
    <cellStyle name="SAPBEXheaderText 13" xfId="1968"/>
    <cellStyle name="SAPBEXheaderText 14" xfId="1969"/>
    <cellStyle name="SAPBEXheaderText 15" xfId="1970"/>
    <cellStyle name="SAPBEXheaderText 16" xfId="2731"/>
    <cellStyle name="SAPBEXheaderText 16 2" xfId="8727"/>
    <cellStyle name="SAPBEXheaderText 16 2 2" xfId="11293"/>
    <cellStyle name="SAPBEXheaderText 16 3" xfId="10472"/>
    <cellStyle name="SAPBEXheaderText 2" xfId="346"/>
    <cellStyle name="SAPBEXheaderText 2 2" xfId="1971"/>
    <cellStyle name="SAPBEXheaderText 2 2 2" xfId="8116"/>
    <cellStyle name="SAPBEXheaderText 2 3" xfId="1972"/>
    <cellStyle name="SAPBEXheaderText 2 4" xfId="1973"/>
    <cellStyle name="SAPBEXheaderText 2 5" xfId="1974"/>
    <cellStyle name="SAPBEXheaderText 2 6" xfId="1975"/>
    <cellStyle name="SAPBEXheaderText 3" xfId="347"/>
    <cellStyle name="SAPBEXheaderText 3 2" xfId="1976"/>
    <cellStyle name="SAPBEXheaderText 3 3" xfId="1977"/>
    <cellStyle name="SAPBEXheaderText 3 4" xfId="1978"/>
    <cellStyle name="SAPBEXheaderText 3 5" xfId="1979"/>
    <cellStyle name="SAPBEXheaderText 3 6" xfId="1980"/>
    <cellStyle name="SAPBEXheaderText 4" xfId="348"/>
    <cellStyle name="SAPBEXheaderText 4 2" xfId="1981"/>
    <cellStyle name="SAPBEXheaderText 4 3" xfId="1982"/>
    <cellStyle name="SAPBEXheaderText 4 4" xfId="1983"/>
    <cellStyle name="SAPBEXheaderText 4 5" xfId="1984"/>
    <cellStyle name="SAPBEXheaderText 4 6" xfId="1985"/>
    <cellStyle name="SAPBEXheaderText 5" xfId="349"/>
    <cellStyle name="SAPBEXheaderText 6" xfId="350"/>
    <cellStyle name="SAPBEXheaderText 7" xfId="351"/>
    <cellStyle name="SAPBEXheaderText 8" xfId="352"/>
    <cellStyle name="SAPBEXheaderText 9" xfId="353"/>
    <cellStyle name="SAPBEXheaderText_Informe de gestión vfinal2" xfId="10021"/>
    <cellStyle name="SAPBEXHLevel0" xfId="354"/>
    <cellStyle name="SAPBEXHLevel0 10" xfId="692"/>
    <cellStyle name="SAPBEXHLevel0 10 2" xfId="1590"/>
    <cellStyle name="SAPBEXHLevel0 10 3" xfId="1591"/>
    <cellStyle name="SAPBEXHLevel0 10 4" xfId="1592"/>
    <cellStyle name="SAPBEXHLevel0 10 5" xfId="8445"/>
    <cellStyle name="SAPBEXHLevel0 10 5 2" xfId="11040"/>
    <cellStyle name="SAPBEXHLevel0 10 5 3" xfId="10734"/>
    <cellStyle name="SAPBEXHLevel0 10 6" xfId="10182"/>
    <cellStyle name="SAPBEXHLevel0 11" xfId="713"/>
    <cellStyle name="SAPBEXHLevel0 11 2" xfId="8460"/>
    <cellStyle name="SAPBEXHLevel0 11 2 2" xfId="11055"/>
    <cellStyle name="SAPBEXHLevel0 11 2 3" xfId="10720"/>
    <cellStyle name="SAPBEXHLevel0 11 3" xfId="10197"/>
    <cellStyle name="SAPBEXHLevel0 12" xfId="1593"/>
    <cellStyle name="SAPBEXHLevel0 13" xfId="1986"/>
    <cellStyle name="SAPBEXHLevel0 14" xfId="1987"/>
    <cellStyle name="SAPBEXHLevel0 15" xfId="1988"/>
    <cellStyle name="SAPBEXHLevel0 16" xfId="2732"/>
    <cellStyle name="SAPBEXHLevel0 16 2" xfId="8728"/>
    <cellStyle name="SAPBEXHLevel0 16 2 2" xfId="11294"/>
    <cellStyle name="SAPBEXHLevel0 16 2 3" xfId="10510"/>
    <cellStyle name="SAPBEXHLevel0 16 3" xfId="10473"/>
    <cellStyle name="SAPBEXHLevel0 16 4" xfId="11325"/>
    <cellStyle name="SAPBEXHLevel0 2" xfId="355"/>
    <cellStyle name="SAPBEXHLevel0 2 2" xfId="1594"/>
    <cellStyle name="SAPBEXHLevel0 2 2 10" xfId="8117"/>
    <cellStyle name="SAPBEXHLevel0 2 2 2" xfId="8118"/>
    <cellStyle name="SAPBEXHLevel0 2 2 3" xfId="8119"/>
    <cellStyle name="SAPBEXHLevel0 2 2 4" xfId="8120"/>
    <cellStyle name="SAPBEXHLevel0 2 2 5" xfId="8121"/>
    <cellStyle name="SAPBEXHLevel0 2 2 6" xfId="8122"/>
    <cellStyle name="SAPBEXHLevel0 2 2 7" xfId="8123"/>
    <cellStyle name="SAPBEXHLevel0 2 2 8" xfId="8124"/>
    <cellStyle name="SAPBEXHLevel0 2 2 9" xfId="8125"/>
    <cellStyle name="SAPBEXHLevel0 2 2_Informe PXQ Factorial PPTO10 Medios 00" xfId="8126"/>
    <cellStyle name="SAPBEXHLevel0 2 3" xfId="1595"/>
    <cellStyle name="SAPBEXHLevel0 2 4" xfId="1596"/>
    <cellStyle name="SAPBEXHLevel0 2 5" xfId="1989"/>
    <cellStyle name="SAPBEXHLevel0 2 6" xfId="1990"/>
    <cellStyle name="SAPBEXHLevel0 3" xfId="356"/>
    <cellStyle name="SAPBEXHLevel0 3 2" xfId="1597"/>
    <cellStyle name="SAPBEXHLevel0 3 3" xfId="1598"/>
    <cellStyle name="SAPBEXHLevel0 3 4" xfId="1599"/>
    <cellStyle name="SAPBEXHLevel0 3 5" xfId="1991"/>
    <cellStyle name="SAPBEXHLevel0 3 6" xfId="1992"/>
    <cellStyle name="SAPBEXHLevel0 3 7" xfId="8127"/>
    <cellStyle name="SAPBEXHLevel0 3 7 2" xfId="9898"/>
    <cellStyle name="SAPBEXHLevel0 3 7 2 2" xfId="11343"/>
    <cellStyle name="SAPBEXHLevel0 3 7 2 3" xfId="11386"/>
    <cellStyle name="SAPBEXHLevel0 3 7 3" xfId="10903"/>
    <cellStyle name="SAPBEXHLevel0 3 7 4" xfId="10860"/>
    <cellStyle name="SAPBEXHLevel0 3 8" xfId="8128"/>
    <cellStyle name="SAPBEXHLevel0 3 8 2" xfId="9899"/>
    <cellStyle name="SAPBEXHLevel0 3 8 2 2" xfId="11344"/>
    <cellStyle name="SAPBEXHLevel0 3 8 2 3" xfId="11387"/>
    <cellStyle name="SAPBEXHLevel0 3 8 3" xfId="10904"/>
    <cellStyle name="SAPBEXHLevel0 3 8 4" xfId="10859"/>
    <cellStyle name="SAPBEXHLevel0 3 9" xfId="8129"/>
    <cellStyle name="SAPBEXHLevel0 3 9 2" xfId="9900"/>
    <cellStyle name="SAPBEXHLevel0 3 9 2 2" xfId="11345"/>
    <cellStyle name="SAPBEXHLevel0 3 9 2 3" xfId="11388"/>
    <cellStyle name="SAPBEXHLevel0 3 9 3" xfId="10905"/>
    <cellStyle name="SAPBEXHLevel0 3 9 4" xfId="10858"/>
    <cellStyle name="SAPBEXHLevel0 4" xfId="357"/>
    <cellStyle name="SAPBEXHLevel0 4 2" xfId="1600"/>
    <cellStyle name="SAPBEXHLevel0 4 3" xfId="1601"/>
    <cellStyle name="SAPBEXHLevel0 4 4" xfId="1602"/>
    <cellStyle name="SAPBEXHLevel0 4 5" xfId="1993"/>
    <cellStyle name="SAPBEXHLevel0 5" xfId="358"/>
    <cellStyle name="SAPBEXHLevel0 5 2" xfId="1603"/>
    <cellStyle name="SAPBEXHLevel0 5 3" xfId="1604"/>
    <cellStyle name="SAPBEXHLevel0 5 4" xfId="1605"/>
    <cellStyle name="SAPBEXHLevel0 6" xfId="359"/>
    <cellStyle name="SAPBEXHLevel0 6 2" xfId="1606"/>
    <cellStyle name="SAPBEXHLevel0 6 3" xfId="1607"/>
    <cellStyle name="SAPBEXHLevel0 6 4" xfId="1608"/>
    <cellStyle name="SAPBEXHLevel0 7" xfId="360"/>
    <cellStyle name="SAPBEXHLevel0 7 2" xfId="1609"/>
    <cellStyle name="SAPBEXHLevel0 7 3" xfId="1610"/>
    <cellStyle name="SAPBEXHLevel0 7 4" xfId="1611"/>
    <cellStyle name="SAPBEXHLevel0 8" xfId="361"/>
    <cellStyle name="SAPBEXHLevel0 8 2" xfId="1612"/>
    <cellStyle name="SAPBEXHLevel0 8 3" xfId="1613"/>
    <cellStyle name="SAPBEXHLevel0 8 4" xfId="1614"/>
    <cellStyle name="SAPBEXHLevel0 9" xfId="362"/>
    <cellStyle name="SAPBEXHLevel0 9 2" xfId="1615"/>
    <cellStyle name="SAPBEXHLevel0 9 3" xfId="1616"/>
    <cellStyle name="SAPBEXHLevel0 9 4" xfId="1617"/>
    <cellStyle name="SAPBEXHLevel0X" xfId="363"/>
    <cellStyle name="SAPBEXHLevel0X 10" xfId="693"/>
    <cellStyle name="SAPBEXHLevel0X 10 2" xfId="1618"/>
    <cellStyle name="SAPBEXHLevel0X 10 3" xfId="1619"/>
    <cellStyle name="SAPBEXHLevel0X 10 4" xfId="1620"/>
    <cellStyle name="SAPBEXHLevel0X 10 5" xfId="8446"/>
    <cellStyle name="SAPBEXHLevel0X 10 5 2" xfId="11041"/>
    <cellStyle name="SAPBEXHLevel0X 10 5 3" xfId="10733"/>
    <cellStyle name="SAPBEXHLevel0X 10 6" xfId="10183"/>
    <cellStyle name="SAPBEXHLevel0X 11" xfId="714"/>
    <cellStyle name="SAPBEXHLevel0X 11 2" xfId="8461"/>
    <cellStyle name="SAPBEXHLevel0X 11 2 2" xfId="11056"/>
    <cellStyle name="SAPBEXHLevel0X 11 2 3" xfId="10719"/>
    <cellStyle name="SAPBEXHLevel0X 11 3" xfId="10198"/>
    <cellStyle name="SAPBEXHLevel0X 12" xfId="1621"/>
    <cellStyle name="SAPBEXHLevel0X 13" xfId="1994"/>
    <cellStyle name="SAPBEXHLevel0X 14" xfId="1995"/>
    <cellStyle name="SAPBEXHLevel0X 15" xfId="1996"/>
    <cellStyle name="SAPBEXHLevel0X 16" xfId="2733"/>
    <cellStyle name="SAPBEXHLevel0X 16 2" xfId="8729"/>
    <cellStyle name="SAPBEXHLevel0X 16 2 2" xfId="11295"/>
    <cellStyle name="SAPBEXHLevel0X 16 2 3" xfId="10509"/>
    <cellStyle name="SAPBEXHLevel0X 16 3" xfId="10474"/>
    <cellStyle name="SAPBEXHLevel0X 16 4" xfId="10880"/>
    <cellStyle name="SAPBEXHLevel0X 2" xfId="364"/>
    <cellStyle name="SAPBEXHLevel0X 2 2" xfId="1622"/>
    <cellStyle name="SAPBEXHLevel0X 2 2 2" xfId="8130"/>
    <cellStyle name="SAPBEXHLevel0X 2 2 3" xfId="8131"/>
    <cellStyle name="SAPBEXHLevel0X 2 2 4" xfId="8132"/>
    <cellStyle name="SAPBEXHLevel0X 2 2 5" xfId="8133"/>
    <cellStyle name="SAPBEXHLevel0X 2 2 6" xfId="8134"/>
    <cellStyle name="SAPBEXHLevel0X 2 2 7" xfId="8135"/>
    <cellStyle name="SAPBEXHLevel0X 2 2 8" xfId="8136"/>
    <cellStyle name="SAPBEXHLevel0X 2 2 9" xfId="8137"/>
    <cellStyle name="SAPBEXHLevel0X 2 3" xfId="1623"/>
    <cellStyle name="SAPBEXHLevel0X 2 4" xfId="1624"/>
    <cellStyle name="SAPBEXHLevel0X 2 5" xfId="1997"/>
    <cellStyle name="SAPBEXHLevel0X 2 6" xfId="1998"/>
    <cellStyle name="SAPBEXHLevel0X 3" xfId="365"/>
    <cellStyle name="SAPBEXHLevel0X 3 2" xfId="1625"/>
    <cellStyle name="SAPBEXHLevel0X 3 3" xfId="1626"/>
    <cellStyle name="SAPBEXHLevel0X 3 4" xfId="1627"/>
    <cellStyle name="SAPBEXHLevel0X 3 5" xfId="1999"/>
    <cellStyle name="SAPBEXHLevel0X 3 6" xfId="2000"/>
    <cellStyle name="SAPBEXHLevel0X 3 7" xfId="8138"/>
    <cellStyle name="SAPBEXHLevel0X 3 7 2" xfId="9901"/>
    <cellStyle name="SAPBEXHLevel0X 3 7 2 2" xfId="11346"/>
    <cellStyle name="SAPBEXHLevel0X 3 7 2 3" xfId="11389"/>
    <cellStyle name="SAPBEXHLevel0X 3 7 3" xfId="10906"/>
    <cellStyle name="SAPBEXHLevel0X 3 7 4" xfId="10857"/>
    <cellStyle name="SAPBEXHLevel0X 3 8" xfId="8139"/>
    <cellStyle name="SAPBEXHLevel0X 3 8 2" xfId="9902"/>
    <cellStyle name="SAPBEXHLevel0X 3 8 2 2" xfId="11347"/>
    <cellStyle name="SAPBEXHLevel0X 3 8 2 3" xfId="11390"/>
    <cellStyle name="SAPBEXHLevel0X 3 8 3" xfId="10907"/>
    <cellStyle name="SAPBEXHLevel0X 3 8 4" xfId="10856"/>
    <cellStyle name="SAPBEXHLevel0X 3 9" xfId="8140"/>
    <cellStyle name="SAPBEXHLevel0X 3 9 2" xfId="9903"/>
    <cellStyle name="SAPBEXHLevel0X 3 9 2 2" xfId="11348"/>
    <cellStyle name="SAPBEXHLevel0X 3 9 2 3" xfId="11391"/>
    <cellStyle name="SAPBEXHLevel0X 3 9 3" xfId="10908"/>
    <cellStyle name="SAPBEXHLevel0X 3 9 4" xfId="10855"/>
    <cellStyle name="SAPBEXHLevel0X 4" xfId="366"/>
    <cellStyle name="SAPBEXHLevel0X 4 2" xfId="1628"/>
    <cellStyle name="SAPBEXHLevel0X 4 3" xfId="1629"/>
    <cellStyle name="SAPBEXHLevel0X 4 4" xfId="1630"/>
    <cellStyle name="SAPBEXHLevel0X 4 5" xfId="2001"/>
    <cellStyle name="SAPBEXHLevel0X 5" xfId="367"/>
    <cellStyle name="SAPBEXHLevel0X 5 2" xfId="1631"/>
    <cellStyle name="SAPBEXHLevel0X 5 3" xfId="1632"/>
    <cellStyle name="SAPBEXHLevel0X 5 4" xfId="1633"/>
    <cellStyle name="SAPBEXHLevel0X 6" xfId="368"/>
    <cellStyle name="SAPBEXHLevel0X 6 2" xfId="1634"/>
    <cellStyle name="SAPBEXHLevel0X 6 3" xfId="1635"/>
    <cellStyle name="SAPBEXHLevel0X 6 4" xfId="1636"/>
    <cellStyle name="SAPBEXHLevel0X 7" xfId="369"/>
    <cellStyle name="SAPBEXHLevel0X 7 2" xfId="1637"/>
    <cellStyle name="SAPBEXHLevel0X 7 3" xfId="1638"/>
    <cellStyle name="SAPBEXHLevel0X 7 4" xfId="1639"/>
    <cellStyle name="SAPBEXHLevel0X 8" xfId="370"/>
    <cellStyle name="SAPBEXHLevel0X 8 2" xfId="1640"/>
    <cellStyle name="SAPBEXHLevel0X 8 3" xfId="1641"/>
    <cellStyle name="SAPBEXHLevel0X 8 4" xfId="1642"/>
    <cellStyle name="SAPBEXHLevel0X 9" xfId="371"/>
    <cellStyle name="SAPBEXHLevel0X 9 2" xfId="1643"/>
    <cellStyle name="SAPBEXHLevel0X 9 3" xfId="1644"/>
    <cellStyle name="SAPBEXHLevel0X 9 4" xfId="1645"/>
    <cellStyle name="SAPBEXHLevel1" xfId="372"/>
    <cellStyle name="SAPBEXHLevel1 10" xfId="694"/>
    <cellStyle name="SAPBEXHLevel1 10 2" xfId="1646"/>
    <cellStyle name="SAPBEXHLevel1 10 3" xfId="1647"/>
    <cellStyle name="SAPBEXHLevel1 10 4" xfId="1648"/>
    <cellStyle name="SAPBEXHLevel1 10 5" xfId="8447"/>
    <cellStyle name="SAPBEXHLevel1 10 5 2" xfId="11042"/>
    <cellStyle name="SAPBEXHLevel1 10 5 3" xfId="10732"/>
    <cellStyle name="SAPBEXHLevel1 10 6" xfId="10184"/>
    <cellStyle name="SAPBEXHLevel1 11" xfId="715"/>
    <cellStyle name="SAPBEXHLevel1 11 2" xfId="8462"/>
    <cellStyle name="SAPBEXHLevel1 11 2 2" xfId="11057"/>
    <cellStyle name="SAPBEXHLevel1 11 2 3" xfId="10718"/>
    <cellStyle name="SAPBEXHLevel1 11 3" xfId="10199"/>
    <cellStyle name="SAPBEXHLevel1 12" xfId="1649"/>
    <cellStyle name="SAPBEXHLevel1 13" xfId="2002"/>
    <cellStyle name="SAPBEXHLevel1 14" xfId="2003"/>
    <cellStyle name="SAPBEXHLevel1 15" xfId="2004"/>
    <cellStyle name="SAPBEXHLevel1 16" xfId="2734"/>
    <cellStyle name="SAPBEXHLevel1 16 2" xfId="8730"/>
    <cellStyle name="SAPBEXHLevel1 16 2 2" xfId="11296"/>
    <cellStyle name="SAPBEXHLevel1 16 2 3" xfId="10508"/>
    <cellStyle name="SAPBEXHLevel1 16 3" xfId="10475"/>
    <cellStyle name="SAPBEXHLevel1 16 4" xfId="10879"/>
    <cellStyle name="SAPBEXHLevel1 2" xfId="373"/>
    <cellStyle name="SAPBEXHLevel1 2 2" xfId="1650"/>
    <cellStyle name="SAPBEXHLevel1 2 2 10" xfId="8141"/>
    <cellStyle name="SAPBEXHLevel1 2 2 2" xfId="8142"/>
    <cellStyle name="SAPBEXHLevel1 2 2 3" xfId="8143"/>
    <cellStyle name="SAPBEXHLevel1 2 2 4" xfId="8144"/>
    <cellStyle name="SAPBEXHLevel1 2 2 5" xfId="8145"/>
    <cellStyle name="SAPBEXHLevel1 2 2 6" xfId="8146"/>
    <cellStyle name="SAPBEXHLevel1 2 2 7" xfId="8147"/>
    <cellStyle name="SAPBEXHLevel1 2 2 8" xfId="8148"/>
    <cellStyle name="SAPBEXHLevel1 2 2 9" xfId="8149"/>
    <cellStyle name="SAPBEXHLevel1 2 2_Informe PXQ Factorial PPTO10 Medios 00" xfId="8150"/>
    <cellStyle name="SAPBEXHLevel1 2 3" xfId="1651"/>
    <cellStyle name="SAPBEXHLevel1 2 4" xfId="1652"/>
    <cellStyle name="SAPBEXHLevel1 2 5" xfId="2005"/>
    <cellStyle name="SAPBEXHLevel1 2 6" xfId="2006"/>
    <cellStyle name="SAPBEXHLevel1 3" xfId="374"/>
    <cellStyle name="SAPBEXHLevel1 3 2" xfId="1653"/>
    <cellStyle name="SAPBEXHLevel1 3 3" xfId="1654"/>
    <cellStyle name="SAPBEXHLevel1 3 4" xfId="1655"/>
    <cellStyle name="SAPBEXHLevel1 3 5" xfId="2007"/>
    <cellStyle name="SAPBEXHLevel1 3 6" xfId="2008"/>
    <cellStyle name="SAPBEXHLevel1 3 7" xfId="8151"/>
    <cellStyle name="SAPBEXHLevel1 3 7 2" xfId="9904"/>
    <cellStyle name="SAPBEXHLevel1 3 7 2 2" xfId="11349"/>
    <cellStyle name="SAPBEXHLevel1 3 7 2 3" xfId="11392"/>
    <cellStyle name="SAPBEXHLevel1 3 7 3" xfId="10909"/>
    <cellStyle name="SAPBEXHLevel1 3 7 4" xfId="10854"/>
    <cellStyle name="SAPBEXHLevel1 3 8" xfId="8152"/>
    <cellStyle name="SAPBEXHLevel1 3 8 2" xfId="9905"/>
    <cellStyle name="SAPBEXHLevel1 3 8 2 2" xfId="11350"/>
    <cellStyle name="SAPBEXHLevel1 3 8 2 3" xfId="11393"/>
    <cellStyle name="SAPBEXHLevel1 3 8 3" xfId="10910"/>
    <cellStyle name="SAPBEXHLevel1 3 8 4" xfId="10853"/>
    <cellStyle name="SAPBEXHLevel1 3 9" xfId="8153"/>
    <cellStyle name="SAPBEXHLevel1 3 9 2" xfId="9906"/>
    <cellStyle name="SAPBEXHLevel1 3 9 2 2" xfId="11351"/>
    <cellStyle name="SAPBEXHLevel1 3 9 2 3" xfId="11394"/>
    <cellStyle name="SAPBEXHLevel1 3 9 3" xfId="10911"/>
    <cellStyle name="SAPBEXHLevel1 3 9 4" xfId="10852"/>
    <cellStyle name="SAPBEXHLevel1 4" xfId="375"/>
    <cellStyle name="SAPBEXHLevel1 4 2" xfId="1656"/>
    <cellStyle name="SAPBEXHLevel1 4 3" xfId="1657"/>
    <cellStyle name="SAPBEXHLevel1 4 4" xfId="1658"/>
    <cellStyle name="SAPBEXHLevel1 4 5" xfId="2009"/>
    <cellStyle name="SAPBEXHLevel1 5" xfId="376"/>
    <cellStyle name="SAPBEXHLevel1 5 2" xfId="1659"/>
    <cellStyle name="SAPBEXHLevel1 5 3" xfId="1660"/>
    <cellStyle name="SAPBEXHLevel1 5 4" xfId="1661"/>
    <cellStyle name="SAPBEXHLevel1 6" xfId="377"/>
    <cellStyle name="SAPBEXHLevel1 6 2" xfId="1662"/>
    <cellStyle name="SAPBEXHLevel1 6 3" xfId="1663"/>
    <cellStyle name="SAPBEXHLevel1 6 4" xfId="1664"/>
    <cellStyle name="SAPBEXHLevel1 7" xfId="378"/>
    <cellStyle name="SAPBEXHLevel1 7 2" xfId="1665"/>
    <cellStyle name="SAPBEXHLevel1 7 3" xfId="1666"/>
    <cellStyle name="SAPBEXHLevel1 7 4" xfId="1667"/>
    <cellStyle name="SAPBEXHLevel1 8" xfId="379"/>
    <cellStyle name="SAPBEXHLevel1 8 2" xfId="1668"/>
    <cellStyle name="SAPBEXHLevel1 8 3" xfId="1669"/>
    <cellStyle name="SAPBEXHLevel1 8 4" xfId="1670"/>
    <cellStyle name="SAPBEXHLevel1 9" xfId="380"/>
    <cellStyle name="SAPBEXHLevel1 9 2" xfId="1671"/>
    <cellStyle name="SAPBEXHLevel1 9 3" xfId="1672"/>
    <cellStyle name="SAPBEXHLevel1 9 4" xfId="1673"/>
    <cellStyle name="SAPBEXHLevel1X" xfId="381"/>
    <cellStyle name="SAPBEXHLevel1X 10" xfId="695"/>
    <cellStyle name="SAPBEXHLevel1X 10 2" xfId="1674"/>
    <cellStyle name="SAPBEXHLevel1X 10 3" xfId="1675"/>
    <cellStyle name="SAPBEXHLevel1X 10 4" xfId="1676"/>
    <cellStyle name="SAPBEXHLevel1X 10 5" xfId="8448"/>
    <cellStyle name="SAPBEXHLevel1X 10 5 2" xfId="11043"/>
    <cellStyle name="SAPBEXHLevel1X 10 5 3" xfId="10731"/>
    <cellStyle name="SAPBEXHLevel1X 10 6" xfId="10185"/>
    <cellStyle name="SAPBEXHLevel1X 11" xfId="716"/>
    <cellStyle name="SAPBEXHLevel1X 11 2" xfId="8463"/>
    <cellStyle name="SAPBEXHLevel1X 11 2 2" xfId="11058"/>
    <cellStyle name="SAPBEXHLevel1X 11 2 3" xfId="10717"/>
    <cellStyle name="SAPBEXHLevel1X 11 3" xfId="10200"/>
    <cellStyle name="SAPBEXHLevel1X 12" xfId="1677"/>
    <cellStyle name="SAPBEXHLevel1X 13" xfId="2010"/>
    <cellStyle name="SAPBEXHLevel1X 14" xfId="2011"/>
    <cellStyle name="SAPBEXHLevel1X 15" xfId="2012"/>
    <cellStyle name="SAPBEXHLevel1X 16" xfId="2735"/>
    <cellStyle name="SAPBEXHLevel1X 16 2" xfId="8731"/>
    <cellStyle name="SAPBEXHLevel1X 16 2 2" xfId="11297"/>
    <cellStyle name="SAPBEXHLevel1X 16 2 3" xfId="10507"/>
    <cellStyle name="SAPBEXHLevel1X 16 3" xfId="10476"/>
    <cellStyle name="SAPBEXHLevel1X 16 4" xfId="10878"/>
    <cellStyle name="SAPBEXHLevel1X 2" xfId="382"/>
    <cellStyle name="SAPBEXHLevel1X 2 2" xfId="1678"/>
    <cellStyle name="SAPBEXHLevel1X 2 2 2" xfId="8154"/>
    <cellStyle name="SAPBEXHLevel1X 2 2 3" xfId="8155"/>
    <cellStyle name="SAPBEXHLevel1X 2 2 4" xfId="8156"/>
    <cellStyle name="SAPBEXHLevel1X 2 2 5" xfId="8157"/>
    <cellStyle name="SAPBEXHLevel1X 2 2 6" xfId="8158"/>
    <cellStyle name="SAPBEXHLevel1X 2 2 7" xfId="8159"/>
    <cellStyle name="SAPBEXHLevel1X 2 2 8" xfId="8160"/>
    <cellStyle name="SAPBEXHLevel1X 2 2 9" xfId="8161"/>
    <cellStyle name="SAPBEXHLevel1X 2 3" xfId="1679"/>
    <cellStyle name="SAPBEXHLevel1X 2 4" xfId="1680"/>
    <cellStyle name="SAPBEXHLevel1X 2 5" xfId="2013"/>
    <cellStyle name="SAPBEXHLevel1X 2 6" xfId="2014"/>
    <cellStyle name="SAPBEXHLevel1X 3" xfId="383"/>
    <cellStyle name="SAPBEXHLevel1X 3 2" xfId="1681"/>
    <cellStyle name="SAPBEXHLevel1X 3 3" xfId="1682"/>
    <cellStyle name="SAPBEXHLevel1X 3 4" xfId="1683"/>
    <cellStyle name="SAPBEXHLevel1X 3 5" xfId="2015"/>
    <cellStyle name="SAPBEXHLevel1X 3 6" xfId="2016"/>
    <cellStyle name="SAPBEXHLevel1X 3 7" xfId="8162"/>
    <cellStyle name="SAPBEXHLevel1X 3 7 2" xfId="9907"/>
    <cellStyle name="SAPBEXHLevel1X 3 7 2 2" xfId="11352"/>
    <cellStyle name="SAPBEXHLevel1X 3 7 2 3" xfId="11395"/>
    <cellStyle name="SAPBEXHLevel1X 3 7 3" xfId="10912"/>
    <cellStyle name="SAPBEXHLevel1X 3 7 4" xfId="10851"/>
    <cellStyle name="SAPBEXHLevel1X 3 8" xfId="8163"/>
    <cellStyle name="SAPBEXHLevel1X 3 8 2" xfId="9908"/>
    <cellStyle name="SAPBEXHLevel1X 3 8 2 2" xfId="11353"/>
    <cellStyle name="SAPBEXHLevel1X 3 8 2 3" xfId="11396"/>
    <cellStyle name="SAPBEXHLevel1X 3 8 3" xfId="10913"/>
    <cellStyle name="SAPBEXHLevel1X 3 8 4" xfId="10850"/>
    <cellStyle name="SAPBEXHLevel1X 3 9" xfId="8164"/>
    <cellStyle name="SAPBEXHLevel1X 3 9 2" xfId="9909"/>
    <cellStyle name="SAPBEXHLevel1X 3 9 2 2" xfId="11354"/>
    <cellStyle name="SAPBEXHLevel1X 3 9 2 3" xfId="11397"/>
    <cellStyle name="SAPBEXHLevel1X 3 9 3" xfId="10914"/>
    <cellStyle name="SAPBEXHLevel1X 3 9 4" xfId="10849"/>
    <cellStyle name="SAPBEXHLevel1X 4" xfId="384"/>
    <cellStyle name="SAPBEXHLevel1X 4 2" xfId="1684"/>
    <cellStyle name="SAPBEXHLevel1X 4 3" xfId="1685"/>
    <cellStyle name="SAPBEXHLevel1X 4 4" xfId="1686"/>
    <cellStyle name="SAPBEXHLevel1X 4 5" xfId="2017"/>
    <cellStyle name="SAPBEXHLevel1X 5" xfId="385"/>
    <cellStyle name="SAPBEXHLevel1X 5 2" xfId="1687"/>
    <cellStyle name="SAPBEXHLevel1X 5 3" xfId="1688"/>
    <cellStyle name="SAPBEXHLevel1X 5 4" xfId="1689"/>
    <cellStyle name="SAPBEXHLevel1X 6" xfId="386"/>
    <cellStyle name="SAPBEXHLevel1X 6 2" xfId="1690"/>
    <cellStyle name="SAPBEXHLevel1X 6 3" xfId="1691"/>
    <cellStyle name="SAPBEXHLevel1X 6 4" xfId="1692"/>
    <cellStyle name="SAPBEXHLevel1X 7" xfId="387"/>
    <cellStyle name="SAPBEXHLevel1X 7 2" xfId="1693"/>
    <cellStyle name="SAPBEXHLevel1X 7 3" xfId="1694"/>
    <cellStyle name="SAPBEXHLevel1X 7 4" xfId="1695"/>
    <cellStyle name="SAPBEXHLevel1X 8" xfId="388"/>
    <cellStyle name="SAPBEXHLevel1X 8 2" xfId="1696"/>
    <cellStyle name="SAPBEXHLevel1X 8 3" xfId="1697"/>
    <cellStyle name="SAPBEXHLevel1X 8 4" xfId="1698"/>
    <cellStyle name="SAPBEXHLevel1X 9" xfId="389"/>
    <cellStyle name="SAPBEXHLevel1X 9 2" xfId="1699"/>
    <cellStyle name="SAPBEXHLevel1X 9 3" xfId="1700"/>
    <cellStyle name="SAPBEXHLevel1X 9 4" xfId="1701"/>
    <cellStyle name="SAPBEXHLevel2" xfId="390"/>
    <cellStyle name="SAPBEXHLevel2 10" xfId="696"/>
    <cellStyle name="SAPBEXHLevel2 10 2" xfId="1702"/>
    <cellStyle name="SAPBEXHLevel2 10 3" xfId="1703"/>
    <cellStyle name="SAPBEXHLevel2 10 4" xfId="1704"/>
    <cellStyle name="SAPBEXHLevel2 10 5" xfId="8449"/>
    <cellStyle name="SAPBEXHLevel2 10 5 2" xfId="11044"/>
    <cellStyle name="SAPBEXHLevel2 10 5 3" xfId="10730"/>
    <cellStyle name="SAPBEXHLevel2 10 6" xfId="10186"/>
    <cellStyle name="SAPBEXHLevel2 11" xfId="717"/>
    <cellStyle name="SAPBEXHLevel2 11 2" xfId="8464"/>
    <cellStyle name="SAPBEXHLevel2 11 2 2" xfId="11059"/>
    <cellStyle name="SAPBEXHLevel2 11 2 3" xfId="10716"/>
    <cellStyle name="SAPBEXHLevel2 11 3" xfId="10201"/>
    <cellStyle name="SAPBEXHLevel2 12" xfId="1705"/>
    <cellStyle name="SAPBEXHLevel2 13" xfId="2018"/>
    <cellStyle name="SAPBEXHLevel2 14" xfId="2019"/>
    <cellStyle name="SAPBEXHLevel2 15" xfId="2020"/>
    <cellStyle name="SAPBEXHLevel2 16" xfId="2736"/>
    <cellStyle name="SAPBEXHLevel2 16 2" xfId="8732"/>
    <cellStyle name="SAPBEXHLevel2 16 2 2" xfId="11298"/>
    <cellStyle name="SAPBEXHLevel2 16 2 3" xfId="10506"/>
    <cellStyle name="SAPBEXHLevel2 16 3" xfId="10477"/>
    <cellStyle name="SAPBEXHLevel2 16 4" xfId="11323"/>
    <cellStyle name="SAPBEXHLevel2 17" xfId="8165"/>
    <cellStyle name="SAPBEXHLevel2 18" xfId="8166"/>
    <cellStyle name="SAPBEXHLevel2 19" xfId="8167"/>
    <cellStyle name="SAPBEXHLevel2 2" xfId="391"/>
    <cellStyle name="SAPBEXHLevel2 2 2" xfId="1706"/>
    <cellStyle name="SAPBEXHLevel2 2 2 10" xfId="8168"/>
    <cellStyle name="SAPBEXHLevel2 2 2 2" xfId="8169"/>
    <cellStyle name="SAPBEXHLevel2 2 2 3" xfId="8170"/>
    <cellStyle name="SAPBEXHLevel2 2 2 4" xfId="8171"/>
    <cellStyle name="SAPBEXHLevel2 2 2 5" xfId="8172"/>
    <cellStyle name="SAPBEXHLevel2 2 2 6" xfId="8173"/>
    <cellStyle name="SAPBEXHLevel2 2 2 7" xfId="8174"/>
    <cellStyle name="SAPBEXHLevel2 2 2 8" xfId="8175"/>
    <cellStyle name="SAPBEXHLevel2 2 2 9" xfId="8176"/>
    <cellStyle name="SAPBEXHLevel2 2 2_Informe PXQ Factorial PPTO10 Medios 00" xfId="8177"/>
    <cellStyle name="SAPBEXHLevel2 2 3" xfId="1707"/>
    <cellStyle name="SAPBEXHLevel2 2 4" xfId="1708"/>
    <cellStyle name="SAPBEXHLevel2 2 5" xfId="2021"/>
    <cellStyle name="SAPBEXHLevel2 2 6" xfId="2022"/>
    <cellStyle name="SAPBEXHLevel2 20" xfId="8178"/>
    <cellStyle name="SAPBEXHLevel2 20 2" xfId="9910"/>
    <cellStyle name="SAPBEXHLevel2 20 2 2" xfId="11355"/>
    <cellStyle name="SAPBEXHLevel2 20 2 3" xfId="11398"/>
    <cellStyle name="SAPBEXHLevel2 20 3" xfId="10915"/>
    <cellStyle name="SAPBEXHLevel2 20 4" xfId="10848"/>
    <cellStyle name="SAPBEXHLevel2 3" xfId="392"/>
    <cellStyle name="SAPBEXHLevel2 3 10" xfId="8179"/>
    <cellStyle name="SAPBEXHLevel2 3 11" xfId="8180"/>
    <cellStyle name="SAPBEXHLevel2 3 12" xfId="8181"/>
    <cellStyle name="SAPBEXHLevel2 3 2" xfId="1709"/>
    <cellStyle name="SAPBEXHLevel2 3 3" xfId="1710"/>
    <cellStyle name="SAPBEXHLevel2 3 4" xfId="1711"/>
    <cellStyle name="SAPBEXHLevel2 3 5" xfId="2023"/>
    <cellStyle name="SAPBEXHLevel2 3 6" xfId="2024"/>
    <cellStyle name="SAPBEXHLevel2 3 7" xfId="8182"/>
    <cellStyle name="SAPBEXHLevel2 3 8" xfId="8183"/>
    <cellStyle name="SAPBEXHLevel2 3 9" xfId="8184"/>
    <cellStyle name="SAPBEXHLevel2 4" xfId="393"/>
    <cellStyle name="SAPBEXHLevel2 4 10" xfId="8185"/>
    <cellStyle name="SAPBEXHLevel2 4 11" xfId="8186"/>
    <cellStyle name="SAPBEXHLevel2 4 12" xfId="8187"/>
    <cellStyle name="SAPBEXHLevel2 4 2" xfId="1712"/>
    <cellStyle name="SAPBEXHLevel2 4 3" xfId="1713"/>
    <cellStyle name="SAPBEXHLevel2 4 4" xfId="1714"/>
    <cellStyle name="SAPBEXHLevel2 4 5" xfId="2025"/>
    <cellStyle name="SAPBEXHLevel2 4 6" xfId="8188"/>
    <cellStyle name="SAPBEXHLevel2 4 7" xfId="8189"/>
    <cellStyle name="SAPBEXHLevel2 4 8" xfId="8190"/>
    <cellStyle name="SAPBEXHLevel2 4 9" xfId="8191"/>
    <cellStyle name="SAPBEXHLevel2 5" xfId="394"/>
    <cellStyle name="SAPBEXHLevel2 5 2" xfId="1715"/>
    <cellStyle name="SAPBEXHLevel2 5 3" xfId="1716"/>
    <cellStyle name="SAPBEXHLevel2 5 4" xfId="1717"/>
    <cellStyle name="SAPBEXHLevel2 6" xfId="395"/>
    <cellStyle name="SAPBEXHLevel2 6 2" xfId="1718"/>
    <cellStyle name="SAPBEXHLevel2 6 3" xfId="1719"/>
    <cellStyle name="SAPBEXHLevel2 6 4" xfId="1720"/>
    <cellStyle name="SAPBEXHLevel2 7" xfId="396"/>
    <cellStyle name="SAPBEXHLevel2 7 2" xfId="1721"/>
    <cellStyle name="SAPBEXHLevel2 7 3" xfId="1722"/>
    <cellStyle name="SAPBEXHLevel2 7 4" xfId="1723"/>
    <cellStyle name="SAPBEXHLevel2 8" xfId="397"/>
    <cellStyle name="SAPBEXHLevel2 8 2" xfId="1724"/>
    <cellStyle name="SAPBEXHLevel2 8 3" xfId="1725"/>
    <cellStyle name="SAPBEXHLevel2 8 4" xfId="1726"/>
    <cellStyle name="SAPBEXHLevel2 9" xfId="398"/>
    <cellStyle name="SAPBEXHLevel2 9 2" xfId="1727"/>
    <cellStyle name="SAPBEXHLevel2 9 3" xfId="1728"/>
    <cellStyle name="SAPBEXHLevel2 9 4" xfId="1729"/>
    <cellStyle name="SAPBEXHLevel2_Informe1" xfId="8192"/>
    <cellStyle name="SAPBEXHLevel2X" xfId="399"/>
    <cellStyle name="SAPBEXHLevel2X 10" xfId="697"/>
    <cellStyle name="SAPBEXHLevel2X 10 2" xfId="1730"/>
    <cellStyle name="SAPBEXHLevel2X 10 3" xfId="1731"/>
    <cellStyle name="SAPBEXHLevel2X 10 4" xfId="1732"/>
    <cellStyle name="SAPBEXHLevel2X 10 5" xfId="8450"/>
    <cellStyle name="SAPBEXHLevel2X 10 5 2" xfId="11045"/>
    <cellStyle name="SAPBEXHLevel2X 10 5 3" xfId="10729"/>
    <cellStyle name="SAPBEXHLevel2X 10 6" xfId="10187"/>
    <cellStyle name="SAPBEXHLevel2X 11" xfId="718"/>
    <cellStyle name="SAPBEXHLevel2X 11 2" xfId="8465"/>
    <cellStyle name="SAPBEXHLevel2X 11 2 2" xfId="11060"/>
    <cellStyle name="SAPBEXHLevel2X 11 2 3" xfId="10715"/>
    <cellStyle name="SAPBEXHLevel2X 11 3" xfId="10202"/>
    <cellStyle name="SAPBEXHLevel2X 12" xfId="1733"/>
    <cellStyle name="SAPBEXHLevel2X 13" xfId="2026"/>
    <cellStyle name="SAPBEXHLevel2X 14" xfId="2027"/>
    <cellStyle name="SAPBEXHLevel2X 15" xfId="2028"/>
    <cellStyle name="SAPBEXHLevel2X 16" xfId="2737"/>
    <cellStyle name="SAPBEXHLevel2X 16 2" xfId="8733"/>
    <cellStyle name="SAPBEXHLevel2X 16 2 2" xfId="11299"/>
    <cellStyle name="SAPBEXHLevel2X 16 2 3" xfId="10505"/>
    <cellStyle name="SAPBEXHLevel2X 16 3" xfId="10478"/>
    <cellStyle name="SAPBEXHLevel2X 16 4" xfId="11324"/>
    <cellStyle name="SAPBEXHLevel2X 2" xfId="400"/>
    <cellStyle name="SAPBEXHLevel2X 2 2" xfId="1734"/>
    <cellStyle name="SAPBEXHLevel2X 2 2 2" xfId="8193"/>
    <cellStyle name="SAPBEXHLevel2X 2 2 3" xfId="8194"/>
    <cellStyle name="SAPBEXHLevel2X 2 2 4" xfId="8195"/>
    <cellStyle name="SAPBEXHLevel2X 2 2 5" xfId="8196"/>
    <cellStyle name="SAPBEXHLevel2X 2 2 6" xfId="8197"/>
    <cellStyle name="SAPBEXHLevel2X 2 2 7" xfId="8198"/>
    <cellStyle name="SAPBEXHLevel2X 2 2 8" xfId="8199"/>
    <cellStyle name="SAPBEXHLevel2X 2 2 9" xfId="8200"/>
    <cellStyle name="SAPBEXHLevel2X 2 3" xfId="1735"/>
    <cellStyle name="SAPBEXHLevel2X 2 4" xfId="1736"/>
    <cellStyle name="SAPBEXHLevel2X 2 5" xfId="2029"/>
    <cellStyle name="SAPBEXHLevel2X 2 6" xfId="2030"/>
    <cellStyle name="SAPBEXHLevel2X 3" xfId="401"/>
    <cellStyle name="SAPBEXHLevel2X 3 2" xfId="1737"/>
    <cellStyle name="SAPBEXHLevel2X 3 3" xfId="1738"/>
    <cellStyle name="SAPBEXHLevel2X 3 4" xfId="1739"/>
    <cellStyle name="SAPBEXHLevel2X 3 5" xfId="2031"/>
    <cellStyle name="SAPBEXHLevel2X 3 6" xfId="2032"/>
    <cellStyle name="SAPBEXHLevel2X 3 7" xfId="8201"/>
    <cellStyle name="SAPBEXHLevel2X 3 7 2" xfId="9911"/>
    <cellStyle name="SAPBEXHLevel2X 3 7 2 2" xfId="11356"/>
    <cellStyle name="SAPBEXHLevel2X 3 7 2 3" xfId="11399"/>
    <cellStyle name="SAPBEXHLevel2X 3 7 3" xfId="10916"/>
    <cellStyle name="SAPBEXHLevel2X 3 7 4" xfId="10847"/>
    <cellStyle name="SAPBEXHLevel2X 3 8" xfId="8202"/>
    <cellStyle name="SAPBEXHLevel2X 3 8 2" xfId="9912"/>
    <cellStyle name="SAPBEXHLevel2X 3 8 2 2" xfId="11357"/>
    <cellStyle name="SAPBEXHLevel2X 3 8 2 3" xfId="11400"/>
    <cellStyle name="SAPBEXHLevel2X 3 8 3" xfId="10917"/>
    <cellStyle name="SAPBEXHLevel2X 3 8 4" xfId="10243"/>
    <cellStyle name="SAPBEXHLevel2X 3 9" xfId="8203"/>
    <cellStyle name="SAPBEXHLevel2X 3 9 2" xfId="9913"/>
    <cellStyle name="SAPBEXHLevel2X 3 9 2 2" xfId="11358"/>
    <cellStyle name="SAPBEXHLevel2X 3 9 2 3" xfId="11401"/>
    <cellStyle name="SAPBEXHLevel2X 3 9 3" xfId="10918"/>
    <cellStyle name="SAPBEXHLevel2X 3 9 4" xfId="10846"/>
    <cellStyle name="SAPBEXHLevel2X 4" xfId="402"/>
    <cellStyle name="SAPBEXHLevel2X 4 2" xfId="1740"/>
    <cellStyle name="SAPBEXHLevel2X 4 3" xfId="1741"/>
    <cellStyle name="SAPBEXHLevel2X 4 4" xfId="1742"/>
    <cellStyle name="SAPBEXHLevel2X 4 5" xfId="2033"/>
    <cellStyle name="SAPBEXHLevel2X 5" xfId="403"/>
    <cellStyle name="SAPBEXHLevel2X 5 2" xfId="1743"/>
    <cellStyle name="SAPBEXHLevel2X 5 3" xfId="1744"/>
    <cellStyle name="SAPBEXHLevel2X 5 4" xfId="1745"/>
    <cellStyle name="SAPBEXHLevel2X 6" xfId="404"/>
    <cellStyle name="SAPBEXHLevel2X 6 2" xfId="1746"/>
    <cellStyle name="SAPBEXHLevel2X 6 3" xfId="1747"/>
    <cellStyle name="SAPBEXHLevel2X 6 4" xfId="1748"/>
    <cellStyle name="SAPBEXHLevel2X 7" xfId="405"/>
    <cellStyle name="SAPBEXHLevel2X 7 2" xfId="1749"/>
    <cellStyle name="SAPBEXHLevel2X 7 3" xfId="1750"/>
    <cellStyle name="SAPBEXHLevel2X 7 4" xfId="1751"/>
    <cellStyle name="SAPBEXHLevel2X 8" xfId="406"/>
    <cellStyle name="SAPBEXHLevel2X 8 2" xfId="1752"/>
    <cellStyle name="SAPBEXHLevel2X 8 3" xfId="1753"/>
    <cellStyle name="SAPBEXHLevel2X 8 4" xfId="1754"/>
    <cellStyle name="SAPBEXHLevel2X 9" xfId="407"/>
    <cellStyle name="SAPBEXHLevel2X 9 2" xfId="1755"/>
    <cellStyle name="SAPBEXHLevel2X 9 3" xfId="1756"/>
    <cellStyle name="SAPBEXHLevel2X 9 4" xfId="1757"/>
    <cellStyle name="SAPBEXHLevel3" xfId="408"/>
    <cellStyle name="SAPBEXHLevel3 10" xfId="698"/>
    <cellStyle name="SAPBEXHLevel3 10 2" xfId="1758"/>
    <cellStyle name="SAPBEXHLevel3 10 3" xfId="1759"/>
    <cellStyle name="SAPBEXHLevel3 10 4" xfId="1760"/>
    <cellStyle name="SAPBEXHLevel3 10 5" xfId="8451"/>
    <cellStyle name="SAPBEXHLevel3 10 5 2" xfId="11046"/>
    <cellStyle name="SAPBEXHLevel3 10 5 3" xfId="10728"/>
    <cellStyle name="SAPBEXHLevel3 10 6" xfId="10188"/>
    <cellStyle name="SAPBEXHLevel3 11" xfId="719"/>
    <cellStyle name="SAPBEXHLevel3 11 2" xfId="8466"/>
    <cellStyle name="SAPBEXHLevel3 11 2 2" xfId="11061"/>
    <cellStyle name="SAPBEXHLevel3 11 2 3" xfId="10714"/>
    <cellStyle name="SAPBEXHLevel3 11 3" xfId="10203"/>
    <cellStyle name="SAPBEXHLevel3 12" xfId="1761"/>
    <cellStyle name="SAPBEXHLevel3 13" xfId="2034"/>
    <cellStyle name="SAPBEXHLevel3 14" xfId="2035"/>
    <cellStyle name="SAPBEXHLevel3 15" xfId="2036"/>
    <cellStyle name="SAPBEXHLevel3 16" xfId="2738"/>
    <cellStyle name="SAPBEXHLevel3 16 2" xfId="8734"/>
    <cellStyle name="SAPBEXHLevel3 16 2 2" xfId="11300"/>
    <cellStyle name="SAPBEXHLevel3 16 2 3" xfId="10504"/>
    <cellStyle name="SAPBEXHLevel3 16 3" xfId="10479"/>
    <cellStyle name="SAPBEXHLevel3 16 4" xfId="10877"/>
    <cellStyle name="SAPBEXHLevel3 17" xfId="8204"/>
    <cellStyle name="SAPBEXHLevel3 18" xfId="8205"/>
    <cellStyle name="SAPBEXHLevel3 19" xfId="8206"/>
    <cellStyle name="SAPBEXHLevel3 2" xfId="409"/>
    <cellStyle name="SAPBEXHLevel3 2 2" xfId="1762"/>
    <cellStyle name="SAPBEXHLevel3 2 2 10" xfId="8207"/>
    <cellStyle name="SAPBEXHLevel3 2 2 2" xfId="8208"/>
    <cellStyle name="SAPBEXHLevel3 2 2 3" xfId="8209"/>
    <cellStyle name="SAPBEXHLevel3 2 2 4" xfId="8210"/>
    <cellStyle name="SAPBEXHLevel3 2 2 5" xfId="8211"/>
    <cellStyle name="SAPBEXHLevel3 2 2 6" xfId="8212"/>
    <cellStyle name="SAPBEXHLevel3 2 2 7" xfId="8213"/>
    <cellStyle name="SAPBEXHLevel3 2 2 8" xfId="8214"/>
    <cellStyle name="SAPBEXHLevel3 2 2 9" xfId="8215"/>
    <cellStyle name="SAPBEXHLevel3 2 2_Informe PXQ Factorial PPTO10 Medios 00" xfId="8216"/>
    <cellStyle name="SAPBEXHLevel3 2 3" xfId="1763"/>
    <cellStyle name="SAPBEXHLevel3 2 4" xfId="1764"/>
    <cellStyle name="SAPBEXHLevel3 2 5" xfId="2037"/>
    <cellStyle name="SAPBEXHLevel3 2 6" xfId="2038"/>
    <cellStyle name="SAPBEXHLevel3 20" xfId="8217"/>
    <cellStyle name="SAPBEXHLevel3 20 2" xfId="9914"/>
    <cellStyle name="SAPBEXHLevel3 20 2 2" xfId="11359"/>
    <cellStyle name="SAPBEXHLevel3 20 2 3" xfId="11402"/>
    <cellStyle name="SAPBEXHLevel3 20 3" xfId="10919"/>
    <cellStyle name="SAPBEXHLevel3 20 4" xfId="10845"/>
    <cellStyle name="SAPBEXHLevel3 3" xfId="410"/>
    <cellStyle name="SAPBEXHLevel3 3 10" xfId="8218"/>
    <cellStyle name="SAPBEXHLevel3 3 11" xfId="8219"/>
    <cellStyle name="SAPBEXHLevel3 3 12" xfId="8220"/>
    <cellStyle name="SAPBEXHLevel3 3 2" xfId="1765"/>
    <cellStyle name="SAPBEXHLevel3 3 3" xfId="1766"/>
    <cellStyle name="SAPBEXHLevel3 3 4" xfId="1767"/>
    <cellStyle name="SAPBEXHLevel3 3 5" xfId="2039"/>
    <cellStyle name="SAPBEXHLevel3 3 6" xfId="2040"/>
    <cellStyle name="SAPBEXHLevel3 3 7" xfId="8221"/>
    <cellStyle name="SAPBEXHLevel3 3 8" xfId="8222"/>
    <cellStyle name="SAPBEXHLevel3 3 9" xfId="8223"/>
    <cellStyle name="SAPBEXHLevel3 4" xfId="411"/>
    <cellStyle name="SAPBEXHLevel3 4 10" xfId="8224"/>
    <cellStyle name="SAPBEXHLevel3 4 11" xfId="8225"/>
    <cellStyle name="SAPBEXHLevel3 4 12" xfId="8226"/>
    <cellStyle name="SAPBEXHLevel3 4 2" xfId="1768"/>
    <cellStyle name="SAPBEXHLevel3 4 3" xfId="1769"/>
    <cellStyle name="SAPBEXHLevel3 4 4" xfId="1770"/>
    <cellStyle name="SAPBEXHLevel3 4 5" xfId="2041"/>
    <cellStyle name="SAPBEXHLevel3 4 6" xfId="8227"/>
    <cellStyle name="SAPBEXHLevel3 4 7" xfId="8228"/>
    <cellStyle name="SAPBEXHLevel3 4 8" xfId="8229"/>
    <cellStyle name="SAPBEXHLevel3 4 9" xfId="8230"/>
    <cellStyle name="SAPBEXHLevel3 5" xfId="412"/>
    <cellStyle name="SAPBEXHLevel3 5 2" xfId="1771"/>
    <cellStyle name="SAPBEXHLevel3 5 3" xfId="1772"/>
    <cellStyle name="SAPBEXHLevel3 5 4" xfId="1773"/>
    <cellStyle name="SAPBEXHLevel3 6" xfId="413"/>
    <cellStyle name="SAPBEXHLevel3 6 2" xfId="1774"/>
    <cellStyle name="SAPBEXHLevel3 6 3" xfId="1775"/>
    <cellStyle name="SAPBEXHLevel3 6 4" xfId="1776"/>
    <cellStyle name="SAPBEXHLevel3 7" xfId="414"/>
    <cellStyle name="SAPBEXHLevel3 7 2" xfId="1777"/>
    <cellStyle name="SAPBEXHLevel3 7 3" xfId="1778"/>
    <cellStyle name="SAPBEXHLevel3 7 4" xfId="1779"/>
    <cellStyle name="SAPBEXHLevel3 8" xfId="415"/>
    <cellStyle name="SAPBEXHLevel3 8 2" xfId="1780"/>
    <cellStyle name="SAPBEXHLevel3 8 3" xfId="1781"/>
    <cellStyle name="SAPBEXHLevel3 8 4" xfId="1782"/>
    <cellStyle name="SAPBEXHLevel3 9" xfId="416"/>
    <cellStyle name="SAPBEXHLevel3 9 2" xfId="1783"/>
    <cellStyle name="SAPBEXHLevel3 9 3" xfId="1784"/>
    <cellStyle name="SAPBEXHLevel3 9 4" xfId="1785"/>
    <cellStyle name="SAPBEXHLevel3_Informe1" xfId="8231"/>
    <cellStyle name="SAPBEXHLevel3X" xfId="417"/>
    <cellStyle name="SAPBEXHLevel3X 10" xfId="699"/>
    <cellStyle name="SAPBEXHLevel3X 10 2" xfId="1786"/>
    <cellStyle name="SAPBEXHLevel3X 10 3" xfId="1787"/>
    <cellStyle name="SAPBEXHLevel3X 10 4" xfId="1788"/>
    <cellStyle name="SAPBEXHLevel3X 10 5" xfId="8452"/>
    <cellStyle name="SAPBEXHLevel3X 10 5 2" xfId="11047"/>
    <cellStyle name="SAPBEXHLevel3X 10 5 3" xfId="10727"/>
    <cellStyle name="SAPBEXHLevel3X 10 6" xfId="10189"/>
    <cellStyle name="SAPBEXHLevel3X 11" xfId="720"/>
    <cellStyle name="SAPBEXHLevel3X 11 2" xfId="8467"/>
    <cellStyle name="SAPBEXHLevel3X 11 2 2" xfId="11062"/>
    <cellStyle name="SAPBEXHLevel3X 11 2 3" xfId="10713"/>
    <cellStyle name="SAPBEXHLevel3X 11 3" xfId="10204"/>
    <cellStyle name="SAPBEXHLevel3X 12" xfId="1789"/>
    <cellStyle name="SAPBEXHLevel3X 13" xfId="2042"/>
    <cellStyle name="SAPBEXHLevel3X 14" xfId="2043"/>
    <cellStyle name="SAPBEXHLevel3X 15" xfId="2044"/>
    <cellStyle name="SAPBEXHLevel3X 16" xfId="2739"/>
    <cellStyle name="SAPBEXHLevel3X 16 2" xfId="8735"/>
    <cellStyle name="SAPBEXHLevel3X 16 2 2" xfId="11301"/>
    <cellStyle name="SAPBEXHLevel3X 16 2 3" xfId="10503"/>
    <cellStyle name="SAPBEXHLevel3X 16 3" xfId="10480"/>
    <cellStyle name="SAPBEXHLevel3X 16 4" xfId="10876"/>
    <cellStyle name="SAPBEXHLevel3X 2" xfId="418"/>
    <cellStyle name="SAPBEXHLevel3X 2 2" xfId="1790"/>
    <cellStyle name="SAPBEXHLevel3X 2 2 2" xfId="8232"/>
    <cellStyle name="SAPBEXHLevel3X 2 2 3" xfId="8233"/>
    <cellStyle name="SAPBEXHLevel3X 2 2 4" xfId="8234"/>
    <cellStyle name="SAPBEXHLevel3X 2 2 5" xfId="8235"/>
    <cellStyle name="SAPBEXHLevel3X 2 2 6" xfId="8236"/>
    <cellStyle name="SAPBEXHLevel3X 2 2 7" xfId="8237"/>
    <cellStyle name="SAPBEXHLevel3X 2 2 8" xfId="8238"/>
    <cellStyle name="SAPBEXHLevel3X 2 2 9" xfId="8239"/>
    <cellStyle name="SAPBEXHLevel3X 2 3" xfId="1791"/>
    <cellStyle name="SAPBEXHLevel3X 2 4" xfId="1792"/>
    <cellStyle name="SAPBEXHLevel3X 2 5" xfId="2045"/>
    <cellStyle name="SAPBEXHLevel3X 2 6" xfId="2046"/>
    <cellStyle name="SAPBEXHLevel3X 3" xfId="419"/>
    <cellStyle name="SAPBEXHLevel3X 3 2" xfId="1793"/>
    <cellStyle name="SAPBEXHLevel3X 3 3" xfId="1794"/>
    <cellStyle name="SAPBEXHLevel3X 3 4" xfId="1795"/>
    <cellStyle name="SAPBEXHLevel3X 3 5" xfId="2047"/>
    <cellStyle name="SAPBEXHLevel3X 3 6" xfId="2048"/>
    <cellStyle name="SAPBEXHLevel3X 3 7" xfId="8240"/>
    <cellStyle name="SAPBEXHLevel3X 3 7 2" xfId="9915"/>
    <cellStyle name="SAPBEXHLevel3X 3 7 2 2" xfId="11360"/>
    <cellStyle name="SAPBEXHLevel3X 3 7 2 3" xfId="11403"/>
    <cellStyle name="SAPBEXHLevel3X 3 7 3" xfId="10920"/>
    <cellStyle name="SAPBEXHLevel3X 3 7 4" xfId="10844"/>
    <cellStyle name="SAPBEXHLevel3X 3 8" xfId="8241"/>
    <cellStyle name="SAPBEXHLevel3X 3 8 2" xfId="9916"/>
    <cellStyle name="SAPBEXHLevel3X 3 8 2 2" xfId="11361"/>
    <cellStyle name="SAPBEXHLevel3X 3 8 2 3" xfId="11404"/>
    <cellStyle name="SAPBEXHLevel3X 3 8 3" xfId="10921"/>
    <cellStyle name="SAPBEXHLevel3X 3 8 4" xfId="10843"/>
    <cellStyle name="SAPBEXHLevel3X 3 9" xfId="8242"/>
    <cellStyle name="SAPBEXHLevel3X 3 9 2" xfId="9917"/>
    <cellStyle name="SAPBEXHLevel3X 3 9 2 2" xfId="11362"/>
    <cellStyle name="SAPBEXHLevel3X 3 9 2 3" xfId="11405"/>
    <cellStyle name="SAPBEXHLevel3X 3 9 3" xfId="10922"/>
    <cellStyle name="SAPBEXHLevel3X 3 9 4" xfId="10242"/>
    <cellStyle name="SAPBEXHLevel3X 4" xfId="420"/>
    <cellStyle name="SAPBEXHLevel3X 4 2" xfId="1796"/>
    <cellStyle name="SAPBEXHLevel3X 4 3" xfId="1797"/>
    <cellStyle name="SAPBEXHLevel3X 4 4" xfId="1798"/>
    <cellStyle name="SAPBEXHLevel3X 4 5" xfId="2049"/>
    <cellStyle name="SAPBEXHLevel3X 5" xfId="421"/>
    <cellStyle name="SAPBEXHLevel3X 5 2" xfId="1799"/>
    <cellStyle name="SAPBEXHLevel3X 5 3" xfId="1800"/>
    <cellStyle name="SAPBEXHLevel3X 5 4" xfId="1801"/>
    <cellStyle name="SAPBEXHLevel3X 6" xfId="422"/>
    <cellStyle name="SAPBEXHLevel3X 6 2" xfId="1802"/>
    <cellStyle name="SAPBEXHLevel3X 6 3" xfId="1803"/>
    <cellStyle name="SAPBEXHLevel3X 6 4" xfId="1804"/>
    <cellStyle name="SAPBEXHLevel3X 7" xfId="423"/>
    <cellStyle name="SAPBEXHLevel3X 7 2" xfId="1805"/>
    <cellStyle name="SAPBEXHLevel3X 7 3" xfId="1806"/>
    <cellStyle name="SAPBEXHLevel3X 7 4" xfId="1807"/>
    <cellStyle name="SAPBEXHLevel3X 8" xfId="424"/>
    <cellStyle name="SAPBEXHLevel3X 8 2" xfId="1808"/>
    <cellStyle name="SAPBEXHLevel3X 8 3" xfId="1809"/>
    <cellStyle name="SAPBEXHLevel3X 8 4" xfId="1810"/>
    <cellStyle name="SAPBEXHLevel3X 9" xfId="425"/>
    <cellStyle name="SAPBEXHLevel3X 9 2" xfId="1811"/>
    <cellStyle name="SAPBEXHLevel3X 9 3" xfId="1812"/>
    <cellStyle name="SAPBEXHLevel3X 9 4" xfId="1813"/>
    <cellStyle name="SAPBEXinputData" xfId="2740"/>
    <cellStyle name="SAPBEXItemHeader" xfId="2741"/>
    <cellStyle name="SAPBEXItemHeader 2" xfId="8736"/>
    <cellStyle name="SAPBEXItemHeader 2 2" xfId="11302"/>
    <cellStyle name="SAPBEXItemHeader 2 3" xfId="10502"/>
    <cellStyle name="SAPBEXItemHeader 3" xfId="10481"/>
    <cellStyle name="SAPBEXItemHeader 4" xfId="11322"/>
    <cellStyle name="SAPBEXresData" xfId="426"/>
    <cellStyle name="SAPBEXresData 10" xfId="1814"/>
    <cellStyle name="SAPBEXresData 10 2" xfId="8561"/>
    <cellStyle name="SAPBEXresData 10 2 2" xfId="11152"/>
    <cellStyle name="SAPBEXresData 10 2 3" xfId="10632"/>
    <cellStyle name="SAPBEXresData 10 3" xfId="10327"/>
    <cellStyle name="SAPBEXresData 11" xfId="1815"/>
    <cellStyle name="SAPBEXresData 11 2" xfId="8562"/>
    <cellStyle name="SAPBEXresData 11 2 2" xfId="11153"/>
    <cellStyle name="SAPBEXresData 11 2 3" xfId="10631"/>
    <cellStyle name="SAPBEXresData 11 3" xfId="10328"/>
    <cellStyle name="SAPBEXresData 12" xfId="1816"/>
    <cellStyle name="SAPBEXresData 12 2" xfId="8563"/>
    <cellStyle name="SAPBEXresData 12 2 2" xfId="11154"/>
    <cellStyle name="SAPBEXresData 12 2 3" xfId="10630"/>
    <cellStyle name="SAPBEXresData 12 3" xfId="10329"/>
    <cellStyle name="SAPBEXresData 13" xfId="2742"/>
    <cellStyle name="SAPBEXresData 13 2" xfId="8737"/>
    <cellStyle name="SAPBEXresData 13 2 2" xfId="11303"/>
    <cellStyle name="SAPBEXresData 13 2 3" xfId="10501"/>
    <cellStyle name="SAPBEXresData 13 3" xfId="10482"/>
    <cellStyle name="SAPBEXresData 13 4" xfId="10875"/>
    <cellStyle name="SAPBEXresData 14" xfId="8381"/>
    <cellStyle name="SAPBEXresData 14 2" xfId="10976"/>
    <cellStyle name="SAPBEXresData 14 3" xfId="10795"/>
    <cellStyle name="SAPBEXresData 15" xfId="10114"/>
    <cellStyle name="SAPBEXresData 2" xfId="621"/>
    <cellStyle name="SAPBEXresData 2 2" xfId="8429"/>
    <cellStyle name="SAPBEXresData 2 2 2" xfId="11024"/>
    <cellStyle name="SAPBEXresData 2 2 3" xfId="10749"/>
    <cellStyle name="SAPBEXresData 2 3" xfId="10165"/>
    <cellStyle name="SAPBEXresData 3" xfId="622"/>
    <cellStyle name="SAPBEXresData 3 2" xfId="8430"/>
    <cellStyle name="SAPBEXresData 3 2 2" xfId="11025"/>
    <cellStyle name="SAPBEXresData 3 2 3" xfId="10748"/>
    <cellStyle name="SAPBEXresData 3 3" xfId="10166"/>
    <cellStyle name="SAPBEXresData 4" xfId="623"/>
    <cellStyle name="SAPBEXresData 4 2" xfId="8431"/>
    <cellStyle name="SAPBEXresData 4 2 2" xfId="11026"/>
    <cellStyle name="SAPBEXresData 4 2 3" xfId="10747"/>
    <cellStyle name="SAPBEXresData 4 3" xfId="10167"/>
    <cellStyle name="SAPBEXresData 5" xfId="624"/>
    <cellStyle name="SAPBEXresData 5 2" xfId="8432"/>
    <cellStyle name="SAPBEXresData 5 2 2" xfId="11027"/>
    <cellStyle name="SAPBEXresData 5 2 3" xfId="10746"/>
    <cellStyle name="SAPBEXresData 5 3" xfId="10168"/>
    <cellStyle name="SAPBEXresData 6" xfId="1817"/>
    <cellStyle name="SAPBEXresData 6 2" xfId="8564"/>
    <cellStyle name="SAPBEXresData 6 2 2" xfId="11155"/>
    <cellStyle name="SAPBEXresData 6 2 3" xfId="10629"/>
    <cellStyle name="SAPBEXresData 6 3" xfId="10330"/>
    <cellStyle name="SAPBEXresData 7" xfId="1818"/>
    <cellStyle name="SAPBEXresData 7 2" xfId="8565"/>
    <cellStyle name="SAPBEXresData 7 2 2" xfId="11156"/>
    <cellStyle name="SAPBEXresData 7 2 3" xfId="10628"/>
    <cellStyle name="SAPBEXresData 7 3" xfId="10331"/>
    <cellStyle name="SAPBEXresData 8" xfId="1819"/>
    <cellStyle name="SAPBEXresData 8 2" xfId="8566"/>
    <cellStyle name="SAPBEXresData 8 2 2" xfId="11157"/>
    <cellStyle name="SAPBEXresData 8 2 3" xfId="10627"/>
    <cellStyle name="SAPBEXresData 8 3" xfId="10332"/>
    <cellStyle name="SAPBEXresData 9" xfId="1820"/>
    <cellStyle name="SAPBEXresData 9 2" xfId="8567"/>
    <cellStyle name="SAPBEXresData 9 2 2" xfId="11158"/>
    <cellStyle name="SAPBEXresData 9 2 3" xfId="10626"/>
    <cellStyle name="SAPBEXresData 9 3" xfId="10333"/>
    <cellStyle name="SAPBEXresDataEmph" xfId="427"/>
    <cellStyle name="SAPBEXresDataEmph 10" xfId="1821"/>
    <cellStyle name="SAPBEXresDataEmph 10 2" xfId="8568"/>
    <cellStyle name="SAPBEXresDataEmph 10 2 2" xfId="11159"/>
    <cellStyle name="SAPBEXresDataEmph 10 2 3" xfId="10625"/>
    <cellStyle name="SAPBEXresDataEmph 10 3" xfId="10334"/>
    <cellStyle name="SAPBEXresDataEmph 11" xfId="1822"/>
    <cellStyle name="SAPBEXresDataEmph 11 2" xfId="8569"/>
    <cellStyle name="SAPBEXresDataEmph 11 2 2" xfId="11160"/>
    <cellStyle name="SAPBEXresDataEmph 11 2 3" xfId="10624"/>
    <cellStyle name="SAPBEXresDataEmph 11 3" xfId="10335"/>
    <cellStyle name="SAPBEXresDataEmph 12" xfId="1823"/>
    <cellStyle name="SAPBEXresDataEmph 12 2" xfId="8570"/>
    <cellStyle name="SAPBEXresDataEmph 12 2 2" xfId="11161"/>
    <cellStyle name="SAPBEXresDataEmph 12 2 3" xfId="10623"/>
    <cellStyle name="SAPBEXresDataEmph 12 3" xfId="10336"/>
    <cellStyle name="SAPBEXresDataEmph 13" xfId="2743"/>
    <cellStyle name="SAPBEXresDataEmph 14" xfId="8382"/>
    <cellStyle name="SAPBEXresDataEmph 14 2" xfId="10977"/>
    <cellStyle name="SAPBEXresDataEmph 14 3" xfId="10794"/>
    <cellStyle name="SAPBEXresDataEmph 15" xfId="10115"/>
    <cellStyle name="SAPBEXresDataEmph 2" xfId="1824"/>
    <cellStyle name="SAPBEXresDataEmph 2 2" xfId="8571"/>
    <cellStyle name="SAPBEXresDataEmph 2 2 2" xfId="11162"/>
    <cellStyle name="SAPBEXresDataEmph 2 2 3" xfId="10622"/>
    <cellStyle name="SAPBEXresDataEmph 2 3" xfId="10337"/>
    <cellStyle name="SAPBEXresDataEmph 3" xfId="1825"/>
    <cellStyle name="SAPBEXresDataEmph 3 2" xfId="8572"/>
    <cellStyle name="SAPBEXresDataEmph 3 2 2" xfId="11163"/>
    <cellStyle name="SAPBEXresDataEmph 3 2 3" xfId="10621"/>
    <cellStyle name="SAPBEXresDataEmph 3 3" xfId="10338"/>
    <cellStyle name="SAPBEXresDataEmph 4" xfId="1826"/>
    <cellStyle name="SAPBEXresDataEmph 4 2" xfId="8573"/>
    <cellStyle name="SAPBEXresDataEmph 4 2 2" xfId="11164"/>
    <cellStyle name="SAPBEXresDataEmph 4 2 3" xfId="10620"/>
    <cellStyle name="SAPBEXresDataEmph 4 3" xfId="10339"/>
    <cellStyle name="SAPBEXresDataEmph 5" xfId="1827"/>
    <cellStyle name="SAPBEXresDataEmph 5 2" xfId="8574"/>
    <cellStyle name="SAPBEXresDataEmph 5 2 2" xfId="11165"/>
    <cellStyle name="SAPBEXresDataEmph 5 2 3" xfId="10619"/>
    <cellStyle name="SAPBEXresDataEmph 5 3" xfId="10340"/>
    <cellStyle name="SAPBEXresDataEmph 6" xfId="1828"/>
    <cellStyle name="SAPBEXresDataEmph 6 2" xfId="8575"/>
    <cellStyle name="SAPBEXresDataEmph 6 2 2" xfId="11166"/>
    <cellStyle name="SAPBEXresDataEmph 6 2 3" xfId="10618"/>
    <cellStyle name="SAPBEXresDataEmph 6 3" xfId="10341"/>
    <cellStyle name="SAPBEXresDataEmph 7" xfId="1829"/>
    <cellStyle name="SAPBEXresDataEmph 7 2" xfId="8576"/>
    <cellStyle name="SAPBEXresDataEmph 7 2 2" xfId="11167"/>
    <cellStyle name="SAPBEXresDataEmph 7 2 3" xfId="10617"/>
    <cellStyle name="SAPBEXresDataEmph 7 3" xfId="10342"/>
    <cellStyle name="SAPBEXresDataEmph 8" xfId="1830"/>
    <cellStyle name="SAPBEXresDataEmph 8 2" xfId="8577"/>
    <cellStyle name="SAPBEXresDataEmph 8 2 2" xfId="11168"/>
    <cellStyle name="SAPBEXresDataEmph 8 2 3" xfId="10616"/>
    <cellStyle name="SAPBEXresDataEmph 8 3" xfId="10343"/>
    <cellStyle name="SAPBEXresDataEmph 9" xfId="1831"/>
    <cellStyle name="SAPBEXresDataEmph 9 2" xfId="8578"/>
    <cellStyle name="SAPBEXresDataEmph 9 2 2" xfId="11169"/>
    <cellStyle name="SAPBEXresDataEmph 9 2 3" xfId="10615"/>
    <cellStyle name="SAPBEXresDataEmph 9 3" xfId="10344"/>
    <cellStyle name="SAPBEXresItem" xfId="428"/>
    <cellStyle name="SAPBEXresItem 2" xfId="625"/>
    <cellStyle name="SAPBEXresItem 2 2" xfId="8243"/>
    <cellStyle name="SAPBEXresItem 3" xfId="626"/>
    <cellStyle name="SAPBEXresItem 4" xfId="627"/>
    <cellStyle name="SAPBEXresItem 5" xfId="628"/>
    <cellStyle name="SAPBEXresItem 6" xfId="700"/>
    <cellStyle name="SAPBEXresItem 6 2" xfId="8453"/>
    <cellStyle name="SAPBEXresItem 6 2 2" xfId="11048"/>
    <cellStyle name="SAPBEXresItem 6 2 3" xfId="10726"/>
    <cellStyle name="SAPBEXresItem 6 3" xfId="10190"/>
    <cellStyle name="SAPBEXresItem 7" xfId="721"/>
    <cellStyle name="SAPBEXresItem 7 2" xfId="8468"/>
    <cellStyle name="SAPBEXresItem 7 2 2" xfId="11063"/>
    <cellStyle name="SAPBEXresItem 7 2 3" xfId="10712"/>
    <cellStyle name="SAPBEXresItem 7 3" xfId="10205"/>
    <cellStyle name="SAPBEXresItem 8" xfId="2744"/>
    <cellStyle name="SAPBEXresItem 8 2" xfId="8738"/>
    <cellStyle name="SAPBEXresItem 8 2 2" xfId="11304"/>
    <cellStyle name="SAPBEXresItem 8 2 3" xfId="10500"/>
    <cellStyle name="SAPBEXresItem 8 3" xfId="10483"/>
    <cellStyle name="SAPBEXresItem 8 4" xfId="11320"/>
    <cellStyle name="SAPBEXresItemX" xfId="429"/>
    <cellStyle name="SAPBEXresItemX 10" xfId="1832"/>
    <cellStyle name="SAPBEXresItemX 10 2" xfId="8579"/>
    <cellStyle name="SAPBEXresItemX 10 2 2" xfId="11170"/>
    <cellStyle name="SAPBEXresItemX 10 2 3" xfId="10225"/>
    <cellStyle name="SAPBEXresItemX 10 3" xfId="10345"/>
    <cellStyle name="SAPBEXresItemX 11" xfId="1833"/>
    <cellStyle name="SAPBEXresItemX 11 2" xfId="8580"/>
    <cellStyle name="SAPBEXresItemX 11 2 2" xfId="11171"/>
    <cellStyle name="SAPBEXresItemX 11 2 3" xfId="10614"/>
    <cellStyle name="SAPBEXresItemX 11 3" xfId="10346"/>
    <cellStyle name="SAPBEXresItemX 12" xfId="1834"/>
    <cellStyle name="SAPBEXresItemX 12 2" xfId="8581"/>
    <cellStyle name="SAPBEXresItemX 12 2 2" xfId="11172"/>
    <cellStyle name="SAPBEXresItemX 12 2 3" xfId="10613"/>
    <cellStyle name="SAPBEXresItemX 12 3" xfId="10347"/>
    <cellStyle name="SAPBEXresItemX 13" xfId="2745"/>
    <cellStyle name="SAPBEXresItemX 13 2" xfId="8739"/>
    <cellStyle name="SAPBEXresItemX 13 2 2" xfId="11305"/>
    <cellStyle name="SAPBEXresItemX 13 2 3" xfId="10499"/>
    <cellStyle name="SAPBEXresItemX 13 3" xfId="10484"/>
    <cellStyle name="SAPBEXresItemX 13 4" xfId="11321"/>
    <cellStyle name="SAPBEXresItemX 14" xfId="8383"/>
    <cellStyle name="SAPBEXresItemX 14 2" xfId="10978"/>
    <cellStyle name="SAPBEXresItemX 14 3" xfId="10236"/>
    <cellStyle name="SAPBEXresItemX 15" xfId="10116"/>
    <cellStyle name="SAPBEXresItemX 2" xfId="629"/>
    <cellStyle name="SAPBEXresItemX 2 2" xfId="8433"/>
    <cellStyle name="SAPBEXresItemX 2 2 2" xfId="11028"/>
    <cellStyle name="SAPBEXresItemX 2 2 3" xfId="10745"/>
    <cellStyle name="SAPBEXresItemX 2 3" xfId="10169"/>
    <cellStyle name="SAPBEXresItemX 3" xfId="630"/>
    <cellStyle name="SAPBEXresItemX 3 2" xfId="8434"/>
    <cellStyle name="SAPBEXresItemX 3 2 2" xfId="11029"/>
    <cellStyle name="SAPBEXresItemX 3 2 3" xfId="10744"/>
    <cellStyle name="SAPBEXresItemX 3 3" xfId="10170"/>
    <cellStyle name="SAPBEXresItemX 4" xfId="631"/>
    <cellStyle name="SAPBEXresItemX 4 2" xfId="8435"/>
    <cellStyle name="SAPBEXresItemX 4 2 2" xfId="11030"/>
    <cellStyle name="SAPBEXresItemX 4 2 3" xfId="10743"/>
    <cellStyle name="SAPBEXresItemX 4 3" xfId="10171"/>
    <cellStyle name="SAPBEXresItemX 5" xfId="632"/>
    <cellStyle name="SAPBEXresItemX 5 2" xfId="8436"/>
    <cellStyle name="SAPBEXresItemX 5 2 2" xfId="11031"/>
    <cellStyle name="SAPBEXresItemX 5 2 3" xfId="10742"/>
    <cellStyle name="SAPBEXresItemX 5 3" xfId="10172"/>
    <cellStyle name="SAPBEXresItemX 6" xfId="701"/>
    <cellStyle name="SAPBEXresItemX 6 2" xfId="8454"/>
    <cellStyle name="SAPBEXresItemX 6 2 2" xfId="11049"/>
    <cellStyle name="SAPBEXresItemX 6 2 3" xfId="10725"/>
    <cellStyle name="SAPBEXresItemX 6 3" xfId="10191"/>
    <cellStyle name="SAPBEXresItemX 7" xfId="722"/>
    <cellStyle name="SAPBEXresItemX 7 2" xfId="8469"/>
    <cellStyle name="SAPBEXresItemX 7 2 2" xfId="11064"/>
    <cellStyle name="SAPBEXresItemX 7 2 3" xfId="10711"/>
    <cellStyle name="SAPBEXresItemX 7 3" xfId="10206"/>
    <cellStyle name="SAPBEXresItemX 8" xfId="1835"/>
    <cellStyle name="SAPBEXresItemX 8 2" xfId="8582"/>
    <cellStyle name="SAPBEXresItemX 8 2 2" xfId="11173"/>
    <cellStyle name="SAPBEXresItemX 8 2 3" xfId="10612"/>
    <cellStyle name="SAPBEXresItemX 8 3" xfId="10348"/>
    <cellStyle name="SAPBEXresItemX 9" xfId="1836"/>
    <cellStyle name="SAPBEXresItemX 9 2" xfId="8583"/>
    <cellStyle name="SAPBEXresItemX 9 2 2" xfId="11174"/>
    <cellStyle name="SAPBEXresItemX 9 2 3" xfId="10611"/>
    <cellStyle name="SAPBEXresItemX 9 3" xfId="10349"/>
    <cellStyle name="SAPBEXstdData" xfId="430"/>
    <cellStyle name="SAPBEXstdData 2" xfId="633"/>
    <cellStyle name="SAPBEXstdData 2 2" xfId="8244"/>
    <cellStyle name="SAPBEXstdData 3" xfId="634"/>
    <cellStyle name="SAPBEXstdData 4" xfId="635"/>
    <cellStyle name="SAPBEXstdData 5" xfId="636"/>
    <cellStyle name="SAPBEXstdData 6" xfId="702"/>
    <cellStyle name="SAPBEXstdData 6 2" xfId="8455"/>
    <cellStyle name="SAPBEXstdData 6 2 2" xfId="11050"/>
    <cellStyle name="SAPBEXstdData 6 2 3" xfId="10724"/>
    <cellStyle name="SAPBEXstdData 6 3" xfId="10192"/>
    <cellStyle name="SAPBEXstdData 7" xfId="723"/>
    <cellStyle name="SAPBEXstdData 7 2" xfId="8470"/>
    <cellStyle name="SAPBEXstdData 7 2 2" xfId="11065"/>
    <cellStyle name="SAPBEXstdData 7 2 3" xfId="10710"/>
    <cellStyle name="SAPBEXstdData 7 3" xfId="10207"/>
    <cellStyle name="SAPBEXstdData 8" xfId="2746"/>
    <cellStyle name="SAPBEXstdData 8 2" xfId="8740"/>
    <cellStyle name="SAPBEXstdData 8 2 2" xfId="11306"/>
    <cellStyle name="SAPBEXstdData 8 2 3" xfId="10498"/>
    <cellStyle name="SAPBEXstdData 8 3" xfId="10485"/>
    <cellStyle name="SAPBEXstdData 8 4" xfId="10874"/>
    <cellStyle name="SAPBEXstdDataEmph" xfId="431"/>
    <cellStyle name="SAPBEXstdDataEmph 10" xfId="1837"/>
    <cellStyle name="SAPBEXstdDataEmph 10 2" xfId="8584"/>
    <cellStyle name="SAPBEXstdDataEmph 10 2 2" xfId="11175"/>
    <cellStyle name="SAPBEXstdDataEmph 10 2 3" xfId="10610"/>
    <cellStyle name="SAPBEXstdDataEmph 10 3" xfId="10350"/>
    <cellStyle name="SAPBEXstdDataEmph 11" xfId="1838"/>
    <cellStyle name="SAPBEXstdDataEmph 11 2" xfId="8585"/>
    <cellStyle name="SAPBEXstdDataEmph 11 2 2" xfId="11176"/>
    <cellStyle name="SAPBEXstdDataEmph 11 2 3" xfId="10609"/>
    <cellStyle name="SAPBEXstdDataEmph 11 3" xfId="10351"/>
    <cellStyle name="SAPBEXstdDataEmph 12" xfId="1839"/>
    <cellStyle name="SAPBEXstdDataEmph 12 2" xfId="8586"/>
    <cellStyle name="SAPBEXstdDataEmph 12 2 2" xfId="11177"/>
    <cellStyle name="SAPBEXstdDataEmph 12 2 3" xfId="10608"/>
    <cellStyle name="SAPBEXstdDataEmph 12 3" xfId="10352"/>
    <cellStyle name="SAPBEXstdDataEmph 13" xfId="2747"/>
    <cellStyle name="SAPBEXstdDataEmph 13 2" xfId="8741"/>
    <cellStyle name="SAPBEXstdDataEmph 13 2 2" xfId="11307"/>
    <cellStyle name="SAPBEXstdDataEmph 13 2 3" xfId="10497"/>
    <cellStyle name="SAPBEXstdDataEmph 13 3" xfId="10486"/>
    <cellStyle name="SAPBEXstdDataEmph 13 4" xfId="10873"/>
    <cellStyle name="SAPBEXstdDataEmph 14" xfId="8384"/>
    <cellStyle name="SAPBEXstdDataEmph 14 2" xfId="10979"/>
    <cellStyle name="SAPBEXstdDataEmph 14 3" xfId="10793"/>
    <cellStyle name="SAPBEXstdDataEmph 15" xfId="10117"/>
    <cellStyle name="SAPBEXstdDataEmph 2" xfId="1840"/>
    <cellStyle name="SAPBEXstdDataEmph 2 2" xfId="8587"/>
    <cellStyle name="SAPBEXstdDataEmph 2 2 2" xfId="11178"/>
    <cellStyle name="SAPBEXstdDataEmph 2 2 3" xfId="10607"/>
    <cellStyle name="SAPBEXstdDataEmph 2 3" xfId="10353"/>
    <cellStyle name="SAPBEXstdDataEmph 3" xfId="1841"/>
    <cellStyle name="SAPBEXstdDataEmph 3 2" xfId="8588"/>
    <cellStyle name="SAPBEXstdDataEmph 3 2 2" xfId="11179"/>
    <cellStyle name="SAPBEXstdDataEmph 3 2 3" xfId="10606"/>
    <cellStyle name="SAPBEXstdDataEmph 3 3" xfId="10354"/>
    <cellStyle name="SAPBEXstdDataEmph 4" xfId="1842"/>
    <cellStyle name="SAPBEXstdDataEmph 4 2" xfId="8589"/>
    <cellStyle name="SAPBEXstdDataEmph 4 2 2" xfId="11180"/>
    <cellStyle name="SAPBEXstdDataEmph 4 2 3" xfId="10605"/>
    <cellStyle name="SAPBEXstdDataEmph 4 3" xfId="10355"/>
    <cellStyle name="SAPBEXstdDataEmph 5" xfId="1843"/>
    <cellStyle name="SAPBEXstdDataEmph 5 2" xfId="8590"/>
    <cellStyle name="SAPBEXstdDataEmph 5 2 2" xfId="11181"/>
    <cellStyle name="SAPBEXstdDataEmph 5 2 3" xfId="10604"/>
    <cellStyle name="SAPBEXstdDataEmph 5 3" xfId="10356"/>
    <cellStyle name="SAPBEXstdDataEmph 6" xfId="1844"/>
    <cellStyle name="SAPBEXstdDataEmph 6 2" xfId="8591"/>
    <cellStyle name="SAPBEXstdDataEmph 6 2 2" xfId="11182"/>
    <cellStyle name="SAPBEXstdDataEmph 6 2 3" xfId="10603"/>
    <cellStyle name="SAPBEXstdDataEmph 6 3" xfId="10357"/>
    <cellStyle name="SAPBEXstdDataEmph 7" xfId="1845"/>
    <cellStyle name="SAPBEXstdDataEmph 7 2" xfId="8592"/>
    <cellStyle name="SAPBEXstdDataEmph 7 2 2" xfId="11183"/>
    <cellStyle name="SAPBEXstdDataEmph 7 2 3" xfId="10602"/>
    <cellStyle name="SAPBEXstdDataEmph 7 3" xfId="10358"/>
    <cellStyle name="SAPBEXstdDataEmph 8" xfId="1846"/>
    <cellStyle name="SAPBEXstdDataEmph 8 2" xfId="8593"/>
    <cellStyle name="SAPBEXstdDataEmph 8 2 2" xfId="11184"/>
    <cellStyle name="SAPBEXstdDataEmph 8 2 3" xfId="10601"/>
    <cellStyle name="SAPBEXstdDataEmph 8 3" xfId="10359"/>
    <cellStyle name="SAPBEXstdDataEmph 9" xfId="1847"/>
    <cellStyle name="SAPBEXstdDataEmph 9 2" xfId="8594"/>
    <cellStyle name="SAPBEXstdDataEmph 9 2 2" xfId="11185"/>
    <cellStyle name="SAPBEXstdDataEmph 9 2 3" xfId="10600"/>
    <cellStyle name="SAPBEXstdDataEmph 9 3" xfId="10360"/>
    <cellStyle name="SAPBEXstdItem" xfId="432"/>
    <cellStyle name="SAPBEXstdItem 2" xfId="637"/>
    <cellStyle name="SAPBEXstdItem 2 2" xfId="8245"/>
    <cellStyle name="SAPBEXstdItem 3" xfId="638"/>
    <cellStyle name="SAPBEXstdItem 4" xfId="639"/>
    <cellStyle name="SAPBEXstdItem 5" xfId="640"/>
    <cellStyle name="SAPBEXstdItem 6" xfId="703"/>
    <cellStyle name="SAPBEXstdItem 6 2" xfId="8456"/>
    <cellStyle name="SAPBEXstdItem 6 2 2" xfId="11051"/>
    <cellStyle name="SAPBEXstdItem 6 2 3" xfId="10723"/>
    <cellStyle name="SAPBEXstdItem 6 3" xfId="10193"/>
    <cellStyle name="SAPBEXstdItem 7" xfId="724"/>
    <cellStyle name="SAPBEXstdItem 7 2" xfId="8471"/>
    <cellStyle name="SAPBEXstdItem 7 2 2" xfId="11066"/>
    <cellStyle name="SAPBEXstdItem 7 2 3" xfId="10709"/>
    <cellStyle name="SAPBEXstdItem 7 3" xfId="10208"/>
    <cellStyle name="SAPBEXstdItem 8" xfId="2748"/>
    <cellStyle name="SAPBEXstdItem 8 2" xfId="8742"/>
    <cellStyle name="SAPBEXstdItem 8 2 2" xfId="11308"/>
    <cellStyle name="SAPBEXstdItem 8 2 3" xfId="10496"/>
    <cellStyle name="SAPBEXstdItem 8 3" xfId="10487"/>
    <cellStyle name="SAPBEXstdItem 8 4" xfId="11318"/>
    <cellStyle name="SAPBEXstdItemX" xfId="433"/>
    <cellStyle name="SAPBEXstdItemX 10" xfId="1848"/>
    <cellStyle name="SAPBEXstdItemX 11" xfId="1849"/>
    <cellStyle name="SAPBEXstdItemX 12" xfId="1850"/>
    <cellStyle name="SAPBEXstdItemX 13" xfId="2749"/>
    <cellStyle name="SAPBEXstdItemX 13 2" xfId="8743"/>
    <cellStyle name="SAPBEXstdItemX 13 2 2" xfId="11309"/>
    <cellStyle name="SAPBEXstdItemX 13 2 3" xfId="10213"/>
    <cellStyle name="SAPBEXstdItemX 13 3" xfId="10488"/>
    <cellStyle name="SAPBEXstdItemX 13 4" xfId="11319"/>
    <cellStyle name="SAPBEXstdItemX 2" xfId="704"/>
    <cellStyle name="SAPBEXstdItemX 2 2" xfId="8246"/>
    <cellStyle name="SAPBEXstdItemX 2 3" xfId="8457"/>
    <cellStyle name="SAPBEXstdItemX 2 3 2" xfId="11052"/>
    <cellStyle name="SAPBEXstdItemX 2 3 3" xfId="10722"/>
    <cellStyle name="SAPBEXstdItemX 2 4" xfId="10194"/>
    <cellStyle name="SAPBEXstdItemX 3" xfId="725"/>
    <cellStyle name="SAPBEXstdItemX 3 2" xfId="8472"/>
    <cellStyle name="SAPBEXstdItemX 3 2 2" xfId="11067"/>
    <cellStyle name="SAPBEXstdItemX 3 2 3" xfId="10708"/>
    <cellStyle name="SAPBEXstdItemX 3 3" xfId="10209"/>
    <cellStyle name="SAPBEXstdItemX 4" xfId="1851"/>
    <cellStyle name="SAPBEXstdItemX 5" xfId="1852"/>
    <cellStyle name="SAPBEXstdItemX 6" xfId="1853"/>
    <cellStyle name="SAPBEXstdItemX 7" xfId="1854"/>
    <cellStyle name="SAPBEXstdItemX 8" xfId="1855"/>
    <cellStyle name="SAPBEXstdItemX 9" xfId="1856"/>
    <cellStyle name="SAPBEXstdItemX_Copy of Relación de Vacantes a 31 de Diciembre (2)" xfId="2604"/>
    <cellStyle name="SAPBEXtitle" xfId="434"/>
    <cellStyle name="SAPBEXtitle 10" xfId="705"/>
    <cellStyle name="SAPBEXtitle 11" xfId="726"/>
    <cellStyle name="SAPBEXtitle 12" xfId="1857"/>
    <cellStyle name="SAPBEXtitle 13" xfId="2050"/>
    <cellStyle name="SAPBEXtitle 14" xfId="2051"/>
    <cellStyle name="SAPBEXtitle 15" xfId="2052"/>
    <cellStyle name="SAPBEXtitle 16" xfId="2750"/>
    <cellStyle name="SAPBEXtitle 16 2" xfId="8744"/>
    <cellStyle name="SAPBEXtitle 16 2 2" xfId="11310"/>
    <cellStyle name="SAPBEXtitle 16 3" xfId="10489"/>
    <cellStyle name="SAPBEXtitle 17" xfId="8247"/>
    <cellStyle name="SAPBEXtitle 2" xfId="435"/>
    <cellStyle name="SAPBEXtitle 2 2" xfId="2053"/>
    <cellStyle name="SAPBEXtitle 2 2 2" xfId="8248"/>
    <cellStyle name="SAPBEXtitle 2 3" xfId="2054"/>
    <cellStyle name="SAPBEXtitle 2 4" xfId="2055"/>
    <cellStyle name="SAPBEXtitle 2 5" xfId="2056"/>
    <cellStyle name="SAPBEXtitle 3" xfId="436"/>
    <cellStyle name="SAPBEXtitle 3 2" xfId="2057"/>
    <cellStyle name="SAPBEXtitle 3 3" xfId="2058"/>
    <cellStyle name="SAPBEXtitle 3 4" xfId="2059"/>
    <cellStyle name="SAPBEXtitle 4" xfId="437"/>
    <cellStyle name="SAPBEXtitle 4 2" xfId="2060"/>
    <cellStyle name="SAPBEXtitle 4 3" xfId="2061"/>
    <cellStyle name="SAPBEXtitle 4 4" xfId="2062"/>
    <cellStyle name="SAPBEXtitle 5" xfId="438"/>
    <cellStyle name="SAPBEXtitle 6" xfId="439"/>
    <cellStyle name="SAPBEXtitle 7" xfId="440"/>
    <cellStyle name="SAPBEXtitle 8" xfId="441"/>
    <cellStyle name="SAPBEXtitle 9" xfId="442"/>
    <cellStyle name="SAPBEXtitle_Informe1" xfId="8249"/>
    <cellStyle name="SAPBEXunassignedItem" xfId="2751"/>
    <cellStyle name="SAPBEXundefined" xfId="443"/>
    <cellStyle name="SAPBEXundefined 2" xfId="641"/>
    <cellStyle name="SAPBEXundefined 2 2" xfId="8250"/>
    <cellStyle name="SAPBEXundefined 3" xfId="642"/>
    <cellStyle name="SAPBEXundefined 4" xfId="643"/>
    <cellStyle name="SAPBEXundefined 5" xfId="644"/>
    <cellStyle name="SAPBEXundefined 6" xfId="706"/>
    <cellStyle name="SAPBEXundefined 6 2" xfId="8458"/>
    <cellStyle name="SAPBEXundefined 6 2 2" xfId="11053"/>
    <cellStyle name="SAPBEXundefined 6 2 3" xfId="10721"/>
    <cellStyle name="SAPBEXundefined 6 3" xfId="10195"/>
    <cellStyle name="SAPBEXundefined 7" xfId="727"/>
    <cellStyle name="SAPBEXundefined 7 2" xfId="8473"/>
    <cellStyle name="SAPBEXundefined 7 2 2" xfId="11068"/>
    <cellStyle name="SAPBEXundefined 7 2 3" xfId="10707"/>
    <cellStyle name="SAPBEXundefined 7 3" xfId="10210"/>
    <cellStyle name="SAPBEXundefined 8" xfId="2752"/>
    <cellStyle name="SAPBEXundefined 8 2" xfId="8745"/>
    <cellStyle name="SAPBEXundefined 8 2 2" xfId="11311"/>
    <cellStyle name="SAPBEXundefined 8 2 3" xfId="10495"/>
    <cellStyle name="SAPBEXundefined 8 3" xfId="10490"/>
    <cellStyle name="SAPBEXundefined 8 4" xfId="11317"/>
    <cellStyle name="ScripFactor" xfId="10022"/>
    <cellStyle name="SectionHeading" xfId="10023"/>
    <cellStyle name="SEM-BPS-data" xfId="10024"/>
    <cellStyle name="SEM-BPS-head" xfId="10025"/>
    <cellStyle name="SEM-BPS-headdata" xfId="10026"/>
    <cellStyle name="SEM-BPS-headkey" xfId="10027"/>
    <cellStyle name="SEM-BPS-headkey 2" xfId="11377"/>
    <cellStyle name="SEM-BPS-headkey 3" xfId="11419"/>
    <cellStyle name="SEM-BPS-input-on" xfId="645"/>
    <cellStyle name="SEM-BPS-input-on 10" xfId="1858"/>
    <cellStyle name="SEM-BPS-input-on 10 2" xfId="8595"/>
    <cellStyle name="SEM-BPS-input-on 10 2 2" xfId="11186"/>
    <cellStyle name="SEM-BPS-input-on 10 2 3" xfId="10599"/>
    <cellStyle name="SEM-BPS-input-on 10 3" xfId="10361"/>
    <cellStyle name="SEM-BPS-input-on 10 4" xfId="11338"/>
    <cellStyle name="SEM-BPS-input-on 11" xfId="1859"/>
    <cellStyle name="SEM-BPS-input-on 11 2" xfId="8596"/>
    <cellStyle name="SEM-BPS-input-on 11 2 2" xfId="11187"/>
    <cellStyle name="SEM-BPS-input-on 11 2 3" xfId="10598"/>
    <cellStyle name="SEM-BPS-input-on 11 3" xfId="10362"/>
    <cellStyle name="SEM-BPS-input-on 11 4" xfId="10898"/>
    <cellStyle name="SEM-BPS-input-on 12" xfId="1860"/>
    <cellStyle name="SEM-BPS-input-on 12 2" xfId="8597"/>
    <cellStyle name="SEM-BPS-input-on 12 2 2" xfId="11188"/>
    <cellStyle name="SEM-BPS-input-on 12 2 3" xfId="10597"/>
    <cellStyle name="SEM-BPS-input-on 12 3" xfId="10363"/>
    <cellStyle name="SEM-BPS-input-on 12 4" xfId="10897"/>
    <cellStyle name="SEM-BPS-input-on 13" xfId="8437"/>
    <cellStyle name="SEM-BPS-input-on 13 2" xfId="11032"/>
    <cellStyle name="SEM-BPS-input-on 13 3" xfId="10234"/>
    <cellStyle name="SEM-BPS-input-on 14" xfId="10173"/>
    <cellStyle name="SEM-BPS-input-on 15" xfId="10113"/>
    <cellStyle name="SEM-BPS-input-on 2" xfId="1861"/>
    <cellStyle name="SEM-BPS-input-on 2 2" xfId="8598"/>
    <cellStyle name="SEM-BPS-input-on 2 2 2" xfId="11189"/>
    <cellStyle name="SEM-BPS-input-on 2 2 3" xfId="10596"/>
    <cellStyle name="SEM-BPS-input-on 2 3" xfId="10364"/>
    <cellStyle name="SEM-BPS-input-on 2 4" xfId="11336"/>
    <cellStyle name="SEM-BPS-input-on 3" xfId="1862"/>
    <cellStyle name="SEM-BPS-input-on 3 10" xfId="8599"/>
    <cellStyle name="SEM-BPS-input-on 3 10 2" xfId="11190"/>
    <cellStyle name="SEM-BPS-input-on 3 10 3" xfId="10595"/>
    <cellStyle name="SEM-BPS-input-on 3 11" xfId="10365"/>
    <cellStyle name="SEM-BPS-input-on 3 12" xfId="11337"/>
    <cellStyle name="SEM-BPS-input-on 3 2" xfId="8251"/>
    <cellStyle name="SEM-BPS-input-on 3 2 2" xfId="9918"/>
    <cellStyle name="SEM-BPS-input-on 3 2 2 2" xfId="11363"/>
    <cellStyle name="SEM-BPS-input-on 3 2 2 3" xfId="11406"/>
    <cellStyle name="SEM-BPS-input-on 3 2 3" xfId="10923"/>
    <cellStyle name="SEM-BPS-input-on 3 2 4" xfId="10842"/>
    <cellStyle name="SEM-BPS-input-on 3 3" xfId="8252"/>
    <cellStyle name="SEM-BPS-input-on 3 3 2" xfId="9919"/>
    <cellStyle name="SEM-BPS-input-on 3 3 2 2" xfId="11364"/>
    <cellStyle name="SEM-BPS-input-on 3 3 2 3" xfId="11407"/>
    <cellStyle name="SEM-BPS-input-on 3 3 3" xfId="10924"/>
    <cellStyle name="SEM-BPS-input-on 3 3 4" xfId="10841"/>
    <cellStyle name="SEM-BPS-input-on 3 4" xfId="8253"/>
    <cellStyle name="SEM-BPS-input-on 3 4 2" xfId="9920"/>
    <cellStyle name="SEM-BPS-input-on 3 4 2 2" xfId="11365"/>
    <cellStyle name="SEM-BPS-input-on 3 4 2 3" xfId="11408"/>
    <cellStyle name="SEM-BPS-input-on 3 4 3" xfId="10925"/>
    <cellStyle name="SEM-BPS-input-on 3 4 4" xfId="10840"/>
    <cellStyle name="SEM-BPS-input-on 3 5" xfId="8254"/>
    <cellStyle name="SEM-BPS-input-on 3 5 2" xfId="9921"/>
    <cellStyle name="SEM-BPS-input-on 3 5 2 2" xfId="11366"/>
    <cellStyle name="SEM-BPS-input-on 3 5 2 3" xfId="11409"/>
    <cellStyle name="SEM-BPS-input-on 3 5 3" xfId="10926"/>
    <cellStyle name="SEM-BPS-input-on 3 5 4" xfId="10839"/>
    <cellStyle name="SEM-BPS-input-on 3 6" xfId="8255"/>
    <cellStyle name="SEM-BPS-input-on 3 6 2" xfId="9922"/>
    <cellStyle name="SEM-BPS-input-on 3 6 2 2" xfId="11367"/>
    <cellStyle name="SEM-BPS-input-on 3 6 2 3" xfId="11410"/>
    <cellStyle name="SEM-BPS-input-on 3 6 3" xfId="10927"/>
    <cellStyle name="SEM-BPS-input-on 3 6 4" xfId="10838"/>
    <cellStyle name="SEM-BPS-input-on 3 7" xfId="8256"/>
    <cellStyle name="SEM-BPS-input-on 3 7 2" xfId="9923"/>
    <cellStyle name="SEM-BPS-input-on 3 7 2 2" xfId="11368"/>
    <cellStyle name="SEM-BPS-input-on 3 7 2 3" xfId="11411"/>
    <cellStyle name="SEM-BPS-input-on 3 7 3" xfId="10928"/>
    <cellStyle name="SEM-BPS-input-on 3 7 4" xfId="10837"/>
    <cellStyle name="SEM-BPS-input-on 3 8" xfId="8257"/>
    <cellStyle name="SEM-BPS-input-on 3 8 2" xfId="9924"/>
    <cellStyle name="SEM-BPS-input-on 3 8 2 2" xfId="11369"/>
    <cellStyle name="SEM-BPS-input-on 3 8 2 3" xfId="11412"/>
    <cellStyle name="SEM-BPS-input-on 3 8 3" xfId="10929"/>
    <cellStyle name="SEM-BPS-input-on 3 8 4" xfId="10836"/>
    <cellStyle name="SEM-BPS-input-on 3 9" xfId="8258"/>
    <cellStyle name="SEM-BPS-input-on 3 9 2" xfId="9925"/>
    <cellStyle name="SEM-BPS-input-on 3 9 2 2" xfId="11370"/>
    <cellStyle name="SEM-BPS-input-on 3 9 2 3" xfId="11413"/>
    <cellStyle name="SEM-BPS-input-on 3 9 3" xfId="10930"/>
    <cellStyle name="SEM-BPS-input-on 3 9 4" xfId="10835"/>
    <cellStyle name="SEM-BPS-input-on 4" xfId="1863"/>
    <cellStyle name="SEM-BPS-input-on 4 2" xfId="8600"/>
    <cellStyle name="SEM-BPS-input-on 4 2 2" xfId="11191"/>
    <cellStyle name="SEM-BPS-input-on 4 2 3" xfId="10594"/>
    <cellStyle name="SEM-BPS-input-on 4 3" xfId="10366"/>
    <cellStyle name="SEM-BPS-input-on 4 4" xfId="10896"/>
    <cellStyle name="SEM-BPS-input-on 5" xfId="1864"/>
    <cellStyle name="SEM-BPS-input-on 5 2" xfId="8601"/>
    <cellStyle name="SEM-BPS-input-on 5 2 2" xfId="11192"/>
    <cellStyle name="SEM-BPS-input-on 5 2 3" xfId="10224"/>
    <cellStyle name="SEM-BPS-input-on 5 3" xfId="10367"/>
    <cellStyle name="SEM-BPS-input-on 5 4" xfId="10895"/>
    <cellStyle name="SEM-BPS-input-on 6" xfId="1865"/>
    <cellStyle name="SEM-BPS-input-on 6 2" xfId="8602"/>
    <cellStyle name="SEM-BPS-input-on 6 2 2" xfId="11193"/>
    <cellStyle name="SEM-BPS-input-on 6 2 3" xfId="10593"/>
    <cellStyle name="SEM-BPS-input-on 6 3" xfId="10368"/>
    <cellStyle name="SEM-BPS-input-on 6 4" xfId="11334"/>
    <cellStyle name="SEM-BPS-input-on 7" xfId="1866"/>
    <cellStyle name="SEM-BPS-input-on 7 2" xfId="8603"/>
    <cellStyle name="SEM-BPS-input-on 7 2 2" xfId="11194"/>
    <cellStyle name="SEM-BPS-input-on 7 2 3" xfId="10592"/>
    <cellStyle name="SEM-BPS-input-on 7 3" xfId="10369"/>
    <cellStyle name="SEM-BPS-input-on 7 4" xfId="11335"/>
    <cellStyle name="SEM-BPS-input-on 8" xfId="1867"/>
    <cellStyle name="SEM-BPS-input-on 8 2" xfId="8604"/>
    <cellStyle name="SEM-BPS-input-on 8 2 2" xfId="11195"/>
    <cellStyle name="SEM-BPS-input-on 8 2 3" xfId="10591"/>
    <cellStyle name="SEM-BPS-input-on 8 3" xfId="10370"/>
    <cellStyle name="SEM-BPS-input-on 8 4" xfId="10894"/>
    <cellStyle name="SEM-BPS-input-on 9" xfId="1868"/>
    <cellStyle name="SEM-BPS-input-on 9 2" xfId="8605"/>
    <cellStyle name="SEM-BPS-input-on 9 2 2" xfId="11196"/>
    <cellStyle name="SEM-BPS-input-on 9 2 3" xfId="10590"/>
    <cellStyle name="SEM-BPS-input-on 9 3" xfId="10371"/>
    <cellStyle name="SEM-BPS-input-on 9 4" xfId="10893"/>
    <cellStyle name="SEM-BPS-key" xfId="646"/>
    <cellStyle name="SEM-BPS-key 10" xfId="1869"/>
    <cellStyle name="SEM-BPS-key 11" xfId="1870"/>
    <cellStyle name="SEM-BPS-key 12" xfId="1871"/>
    <cellStyle name="SEM-BPS-key 2" xfId="1872"/>
    <cellStyle name="SEM-BPS-key 3" xfId="1873"/>
    <cellStyle name="SEM-BPS-key 3 2" xfId="8259"/>
    <cellStyle name="SEM-BPS-key 3 3" xfId="8260"/>
    <cellStyle name="SEM-BPS-key 3 4" xfId="8261"/>
    <cellStyle name="SEM-BPS-key 3 5" xfId="8262"/>
    <cellStyle name="SEM-BPS-key 3 6" xfId="8263"/>
    <cellStyle name="SEM-BPS-key 3 7" xfId="8264"/>
    <cellStyle name="SEM-BPS-key 3 8" xfId="8265"/>
    <cellStyle name="SEM-BPS-key 3 9" xfId="8266"/>
    <cellStyle name="SEM-BPS-key 4" xfId="1874"/>
    <cellStyle name="SEM-BPS-key 5" xfId="1875"/>
    <cellStyle name="SEM-BPS-key 6" xfId="1876"/>
    <cellStyle name="SEM-BPS-key 7" xfId="1877"/>
    <cellStyle name="SEM-BPS-key 8" xfId="1878"/>
    <cellStyle name="SEM-BPS-key 9" xfId="1879"/>
    <cellStyle name="SEM-BPS-sub1" xfId="10028"/>
    <cellStyle name="SEM-BPS-sub1 2" xfId="11378"/>
    <cellStyle name="SEM-BPS-sub1 3" xfId="11420"/>
    <cellStyle name="SEM-BPS-sub2" xfId="10029"/>
    <cellStyle name="SEM-BPS-total" xfId="660"/>
    <cellStyle name="SEM-BPS-total 2" xfId="10174"/>
    <cellStyle name="SEM-BPS-total 3" xfId="10372"/>
    <cellStyle name="Separador de milhares [0]_Assessorias Externas 2002" xfId="647"/>
    <cellStyle name="Separador de milhares_Assessorias Externas 2002" xfId="648"/>
    <cellStyle name="Sheet Title" xfId="2753"/>
    <cellStyle name="Single Accounting" xfId="10030"/>
    <cellStyle name="spreadsheetl" xfId="10031"/>
    <cellStyle name="Strange" xfId="649"/>
    <cellStyle name="Strange 10" xfId="1880"/>
    <cellStyle name="Strange 11" xfId="1881"/>
    <cellStyle name="Strange 12" xfId="1882"/>
    <cellStyle name="Strange 2" xfId="1883"/>
    <cellStyle name="Strange 3" xfId="1884"/>
    <cellStyle name="Strange 3 2" xfId="8267"/>
    <cellStyle name="Strange 3 3" xfId="8268"/>
    <cellStyle name="Strange 3 4" xfId="8269"/>
    <cellStyle name="Strange 3 5" xfId="8270"/>
    <cellStyle name="Strange 3 6" xfId="8271"/>
    <cellStyle name="Strange 3 7" xfId="8272"/>
    <cellStyle name="Strange 3 8" xfId="8273"/>
    <cellStyle name="Strange 3 9" xfId="8274"/>
    <cellStyle name="Strange 4" xfId="1885"/>
    <cellStyle name="Strange 5" xfId="1886"/>
    <cellStyle name="Strange 6" xfId="1887"/>
    <cellStyle name="Strange 7" xfId="1888"/>
    <cellStyle name="Strange 8" xfId="1889"/>
    <cellStyle name="Strange 9" xfId="1890"/>
    <cellStyle name="Style 1" xfId="2605"/>
    <cellStyle name="SubHead" xfId="10032"/>
    <cellStyle name="SubTotal" xfId="10033"/>
    <cellStyle name="SubTotal 2" xfId="11379"/>
    <cellStyle name="SubTotal 3" xfId="11421"/>
    <cellStyle name="Table_Number" xfId="10034"/>
    <cellStyle name="Test [green]" xfId="650"/>
    <cellStyle name="Test [green] 10" xfId="1891"/>
    <cellStyle name="Test [green] 11" xfId="1892"/>
    <cellStyle name="Test [green] 12" xfId="1893"/>
    <cellStyle name="Test [green] 2" xfId="1894"/>
    <cellStyle name="Test [green] 3" xfId="1895"/>
    <cellStyle name="Test [green] 3 2" xfId="8275"/>
    <cellStyle name="Test [green] 3 3" xfId="8276"/>
    <cellStyle name="Test [green] 3 4" xfId="8277"/>
    <cellStyle name="Test [green] 3 5" xfId="8278"/>
    <cellStyle name="Test [green] 3 6" xfId="8279"/>
    <cellStyle name="Test [green] 3 7" xfId="8280"/>
    <cellStyle name="Test [green] 3 8" xfId="8281"/>
    <cellStyle name="Test [green] 3 9" xfId="8282"/>
    <cellStyle name="Test [green] 4" xfId="1896"/>
    <cellStyle name="Test [green] 5" xfId="1897"/>
    <cellStyle name="Test [green] 6" xfId="1898"/>
    <cellStyle name="Test [green] 7" xfId="1899"/>
    <cellStyle name="Test [green] 8" xfId="1900"/>
    <cellStyle name="Test [green] 9" xfId="1901"/>
    <cellStyle name="Text [3]" xfId="10035"/>
    <cellStyle name="Text [5]" xfId="10036"/>
    <cellStyle name="Text [6]" xfId="10037"/>
    <cellStyle name="Texto de advertencia 10" xfId="2172"/>
    <cellStyle name="Texto de advertencia 11" xfId="2173"/>
    <cellStyle name="Texto de advertencia 12" xfId="2755"/>
    <cellStyle name="Texto de advertencia 2" xfId="444"/>
    <cellStyle name="Texto de advertencia 3" xfId="445"/>
    <cellStyle name="Texto de advertencia 4" xfId="446"/>
    <cellStyle name="Texto de advertencia 5" xfId="447"/>
    <cellStyle name="Texto de advertencia 6" xfId="448"/>
    <cellStyle name="Texto de advertencia 7" xfId="449"/>
    <cellStyle name="Texto de advertencia 8" xfId="450"/>
    <cellStyle name="Texto de advertencia 9" xfId="451"/>
    <cellStyle name="Texto explicativo 10" xfId="2174"/>
    <cellStyle name="Texto explicativo 11" xfId="2175"/>
    <cellStyle name="Texto explicativo 2" xfId="452"/>
    <cellStyle name="Texto explicativo 3" xfId="453"/>
    <cellStyle name="Texto explicativo 4" xfId="454"/>
    <cellStyle name="Texto explicativo 5" xfId="455"/>
    <cellStyle name="Texto explicativo 6" xfId="456"/>
    <cellStyle name="Texto explicativo 7" xfId="457"/>
    <cellStyle name="Texto explicativo 8" xfId="458"/>
    <cellStyle name="Texto explicativo 9" xfId="459"/>
    <cellStyle name="TFCF" xfId="651"/>
    <cellStyle name="TFCF 10" xfId="1902"/>
    <cellStyle name="TFCF 11" xfId="1903"/>
    <cellStyle name="TFCF 12" xfId="1904"/>
    <cellStyle name="TFCF 2" xfId="1905"/>
    <cellStyle name="TFCF 3" xfId="1906"/>
    <cellStyle name="TFCF 3 2" xfId="8283"/>
    <cellStyle name="TFCF 3 3" xfId="8284"/>
    <cellStyle name="TFCF 3 4" xfId="8285"/>
    <cellStyle name="TFCF 3 5" xfId="8286"/>
    <cellStyle name="TFCF 3 6" xfId="8287"/>
    <cellStyle name="TFCF 3 7" xfId="8288"/>
    <cellStyle name="TFCF 3 8" xfId="8289"/>
    <cellStyle name="TFCF 3 9" xfId="8290"/>
    <cellStyle name="TFCF 4" xfId="1907"/>
    <cellStyle name="TFCF 5" xfId="1908"/>
    <cellStyle name="TFCF 6" xfId="1909"/>
    <cellStyle name="TFCF 7" xfId="1910"/>
    <cellStyle name="TFCF 8" xfId="1911"/>
    <cellStyle name="TFCF 9" xfId="1912"/>
    <cellStyle name="Times 10" xfId="10038"/>
    <cellStyle name="Times 12" xfId="10039"/>
    <cellStyle name="Title" xfId="2606"/>
    <cellStyle name="Title 2" xfId="8291"/>
    <cellStyle name="Titles" xfId="10040"/>
    <cellStyle name="Título 1 10" xfId="2176"/>
    <cellStyle name="Título 1 11" xfId="2177"/>
    <cellStyle name="Título 1 12" xfId="2703"/>
    <cellStyle name="Título 1 2" xfId="460"/>
    <cellStyle name="Título 1 2 10" xfId="2607"/>
    <cellStyle name="Título 1 2 2" xfId="2608"/>
    <cellStyle name="Título 1 2 3" xfId="2609"/>
    <cellStyle name="Título 1 2 4" xfId="2610"/>
    <cellStyle name="Título 1 2 5" xfId="2611"/>
    <cellStyle name="Título 1 2 6" xfId="2612"/>
    <cellStyle name="Título 1 2 7" xfId="2613"/>
    <cellStyle name="Título 1 2 8" xfId="2614"/>
    <cellStyle name="Título 1 2 9" xfId="2615"/>
    <cellStyle name="Título 1 2_Gráficos y Tablas formatos_ rrhh v1b (PE RRHH)" xfId="2616"/>
    <cellStyle name="Título 1 3" xfId="461"/>
    <cellStyle name="Título 1 4" xfId="462"/>
    <cellStyle name="Título 1 5" xfId="463"/>
    <cellStyle name="Título 1 6" xfId="464"/>
    <cellStyle name="Título 1 7" xfId="465"/>
    <cellStyle name="Título 1 8" xfId="466"/>
    <cellStyle name="Título 1 9" xfId="467"/>
    <cellStyle name="Título 10" xfId="468"/>
    <cellStyle name="Título 11" xfId="469"/>
    <cellStyle name="Título 12" xfId="2178"/>
    <cellStyle name="Título 13" xfId="2179"/>
    <cellStyle name="Título 14" xfId="8292"/>
    <cellStyle name="Título 2 10" xfId="2180"/>
    <cellStyle name="Título 2 11" xfId="2181"/>
    <cellStyle name="Título 2 12" xfId="2704"/>
    <cellStyle name="Título 2 2" xfId="470"/>
    <cellStyle name="Título 2 2 10" xfId="2617"/>
    <cellStyle name="Título 2 2 2" xfId="2618"/>
    <cellStyle name="Título 2 2 3" xfId="2619"/>
    <cellStyle name="Título 2 2 4" xfId="2620"/>
    <cellStyle name="Título 2 2 5" xfId="2621"/>
    <cellStyle name="Título 2 2 6" xfId="2622"/>
    <cellStyle name="Título 2 2 7" xfId="2623"/>
    <cellStyle name="Título 2 2 8" xfId="2624"/>
    <cellStyle name="Título 2 2 9" xfId="2625"/>
    <cellStyle name="Título 2 2_Bajas PE 23 abril 2010" xfId="2626"/>
    <cellStyle name="Título 2 3" xfId="471"/>
    <cellStyle name="Título 2 4" xfId="472"/>
    <cellStyle name="Título 2 5" xfId="473"/>
    <cellStyle name="Título 2 6" xfId="474"/>
    <cellStyle name="Título 2 7" xfId="475"/>
    <cellStyle name="Título 2 8" xfId="476"/>
    <cellStyle name="Título 2 9" xfId="477"/>
    <cellStyle name="Título 3 10" xfId="2182"/>
    <cellStyle name="Título 3 11" xfId="2183"/>
    <cellStyle name="Título 3 12" xfId="2705"/>
    <cellStyle name="Título 3 2" xfId="478"/>
    <cellStyle name="Título 3 2 10" xfId="2627"/>
    <cellStyle name="Título 3 2 2" xfId="2628"/>
    <cellStyle name="Título 3 2 3" xfId="2629"/>
    <cellStyle name="Título 3 2 4" xfId="2630"/>
    <cellStyle name="Título 3 2 5" xfId="2631"/>
    <cellStyle name="Título 3 2 6" xfId="2632"/>
    <cellStyle name="Título 3 2 7" xfId="2633"/>
    <cellStyle name="Título 3 2 8" xfId="2634"/>
    <cellStyle name="Título 3 2 9" xfId="2635"/>
    <cellStyle name="Título 3 2_Gráficos y Tablas formatos_ rrhh v1b (PE RRHH)" xfId="2636"/>
    <cellStyle name="Título 3 3" xfId="479"/>
    <cellStyle name="Título 3 4" xfId="480"/>
    <cellStyle name="Título 3 5" xfId="481"/>
    <cellStyle name="Título 3 6" xfId="482"/>
    <cellStyle name="Título 3 7" xfId="483"/>
    <cellStyle name="Título 3 8" xfId="484"/>
    <cellStyle name="Título 3 9" xfId="485"/>
    <cellStyle name="Título 4" xfId="486"/>
    <cellStyle name="Título 4 10" xfId="2637"/>
    <cellStyle name="Título 4 2" xfId="2638"/>
    <cellStyle name="Título 4 3" xfId="2639"/>
    <cellStyle name="Título 4 4" xfId="2640"/>
    <cellStyle name="Título 4 5" xfId="2641"/>
    <cellStyle name="Título 4 6" xfId="2642"/>
    <cellStyle name="Título 4 7" xfId="2643"/>
    <cellStyle name="Título 4 8" xfId="2644"/>
    <cellStyle name="Título 4 9" xfId="2645"/>
    <cellStyle name="Título 4_Gráficos y Tablas formatos_ rrhh v1b (PE RRHH)" xfId="2646"/>
    <cellStyle name="Título 5" xfId="487"/>
    <cellStyle name="Título 6" xfId="488"/>
    <cellStyle name="Título 7" xfId="489"/>
    <cellStyle name="Título 8" xfId="490"/>
    <cellStyle name="Título 9" xfId="491"/>
    <cellStyle name="titulo2" xfId="10041"/>
    <cellStyle name="titulo2 2" xfId="11380"/>
    <cellStyle name="titulo2 3" xfId="11422"/>
    <cellStyle name="titulo3" xfId="10042"/>
    <cellStyle name="titulo4" xfId="10043"/>
    <cellStyle name="titulo5" xfId="10044"/>
    <cellStyle name="Total 10" xfId="2184"/>
    <cellStyle name="Total 10 2" xfId="8634"/>
    <cellStyle name="Total 10 2 2" xfId="11221"/>
    <cellStyle name="Total 10 2 3" xfId="10573"/>
    <cellStyle name="Total 10 3" xfId="10397"/>
    <cellStyle name="Total 11" xfId="2185"/>
    <cellStyle name="Total 11 2" xfId="8635"/>
    <cellStyle name="Total 11 2 2" xfId="11222"/>
    <cellStyle name="Total 11 2 3" xfId="10572"/>
    <cellStyle name="Total 11 3" xfId="10398"/>
    <cellStyle name="Total 12" xfId="2754"/>
    <cellStyle name="Total 12 2" xfId="8746"/>
    <cellStyle name="Total 12 2 2" xfId="11312"/>
    <cellStyle name="Total 12 2 3" xfId="10494"/>
    <cellStyle name="Total 12 3" xfId="10491"/>
    <cellStyle name="Total 12 4" xfId="10872"/>
    <cellStyle name="Total 2" xfId="492"/>
    <cellStyle name="Total 2 10" xfId="2647"/>
    <cellStyle name="Total 2 10 2" xfId="8693"/>
    <cellStyle name="Total 2 10 2 2" xfId="11262"/>
    <cellStyle name="Total 2 10 2 3" xfId="10535"/>
    <cellStyle name="Total 2 10 3" xfId="10440"/>
    <cellStyle name="Total 2 11" xfId="8293"/>
    <cellStyle name="Total 2 11 2" xfId="9926"/>
    <cellStyle name="Total 2 11 2 2" xfId="11371"/>
    <cellStyle name="Total 2 11 2 3" xfId="11414"/>
    <cellStyle name="Total 2 11 3" xfId="10931"/>
    <cellStyle name="Total 2 11 4" xfId="10834"/>
    <cellStyle name="Total 2 12" xfId="8294"/>
    <cellStyle name="Total 2 12 2" xfId="9927"/>
    <cellStyle name="Total 2 12 2 2" xfId="11372"/>
    <cellStyle name="Total 2 12 2 3" xfId="11415"/>
    <cellStyle name="Total 2 12 3" xfId="10932"/>
    <cellStyle name="Total 2 12 4" xfId="10833"/>
    <cellStyle name="Total 2 13" xfId="8385"/>
    <cellStyle name="Total 2 13 2" xfId="10980"/>
    <cellStyle name="Total 2 13 3" xfId="10792"/>
    <cellStyle name="Total 2 14" xfId="10118"/>
    <cellStyle name="Total 2 2" xfId="2648"/>
    <cellStyle name="Total 2 2 2" xfId="8694"/>
    <cellStyle name="Total 2 2 2 2" xfId="11263"/>
    <cellStyle name="Total 2 2 2 3" xfId="10534"/>
    <cellStyle name="Total 2 2 3" xfId="10441"/>
    <cellStyle name="Total 2 3" xfId="2649"/>
    <cellStyle name="Total 2 3 2" xfId="8695"/>
    <cellStyle name="Total 2 3 2 2" xfId="11264"/>
    <cellStyle name="Total 2 3 2 3" xfId="10533"/>
    <cellStyle name="Total 2 3 3" xfId="10442"/>
    <cellStyle name="Total 2 4" xfId="2650"/>
    <cellStyle name="Total 2 4 2" xfId="8696"/>
    <cellStyle name="Total 2 4 2 2" xfId="11265"/>
    <cellStyle name="Total 2 4 2 3" xfId="10532"/>
    <cellStyle name="Total 2 4 3" xfId="10443"/>
    <cellStyle name="Total 2 5" xfId="2651"/>
    <cellStyle name="Total 2 5 2" xfId="8697"/>
    <cellStyle name="Total 2 5 2 2" xfId="11266"/>
    <cellStyle name="Total 2 5 2 3" xfId="10531"/>
    <cellStyle name="Total 2 5 3" xfId="10444"/>
    <cellStyle name="Total 2 6" xfId="2652"/>
    <cellStyle name="Total 2 6 2" xfId="8698"/>
    <cellStyle name="Total 2 6 2 2" xfId="11267"/>
    <cellStyle name="Total 2 6 2 3" xfId="10530"/>
    <cellStyle name="Total 2 6 3" xfId="10445"/>
    <cellStyle name="Total 2 7" xfId="2653"/>
    <cellStyle name="Total 2 7 2" xfId="8699"/>
    <cellStyle name="Total 2 7 2 2" xfId="11268"/>
    <cellStyle name="Total 2 7 2 3" xfId="10529"/>
    <cellStyle name="Total 2 7 3" xfId="10446"/>
    <cellStyle name="Total 2 8" xfId="2654"/>
    <cellStyle name="Total 2 8 2" xfId="8700"/>
    <cellStyle name="Total 2 8 2 2" xfId="11269"/>
    <cellStyle name="Total 2 8 2 3" xfId="10528"/>
    <cellStyle name="Total 2 8 3" xfId="10447"/>
    <cellStyle name="Total 2 9" xfId="2655"/>
    <cellStyle name="Total 2 9 2" xfId="8701"/>
    <cellStyle name="Total 2 9 2 2" xfId="11270"/>
    <cellStyle name="Total 2 9 2 3" xfId="10527"/>
    <cellStyle name="Total 2 9 3" xfId="10448"/>
    <cellStyle name="Total 2_Gráficos y Tablas formatos_ rrhh v1b (PE RRHH)" xfId="2656"/>
    <cellStyle name="Total 3" xfId="493"/>
    <cellStyle name="Total 3 2" xfId="8386"/>
    <cellStyle name="Total 3 2 2" xfId="10981"/>
    <cellStyle name="Total 3 2 3" xfId="10791"/>
    <cellStyle name="Total 3 3" xfId="10119"/>
    <cellStyle name="Total 4" xfId="494"/>
    <cellStyle name="Total 4 2" xfId="8387"/>
    <cellStyle name="Total 4 2 2" xfId="10982"/>
    <cellStyle name="Total 4 2 3" xfId="10790"/>
    <cellStyle name="Total 4 3" xfId="10120"/>
    <cellStyle name="Total 5" xfId="495"/>
    <cellStyle name="Total 5 2" xfId="8388"/>
    <cellStyle name="Total 5 2 2" xfId="10983"/>
    <cellStyle name="Total 5 2 3" xfId="10789"/>
    <cellStyle name="Total 5 3" xfId="10121"/>
    <cellStyle name="Total 6" xfId="496"/>
    <cellStyle name="Total 6 2" xfId="8389"/>
    <cellStyle name="Total 6 2 2" xfId="10984"/>
    <cellStyle name="Total 6 2 3" xfId="10788"/>
    <cellStyle name="Total 6 3" xfId="10122"/>
    <cellStyle name="Total 7" xfId="497"/>
    <cellStyle name="Total 7 2" xfId="8390"/>
    <cellStyle name="Total 7 2 2" xfId="10985"/>
    <cellStyle name="Total 7 2 3" xfId="10787"/>
    <cellStyle name="Total 7 3" xfId="10123"/>
    <cellStyle name="Total 8" xfId="498"/>
    <cellStyle name="Total 8 2" xfId="8391"/>
    <cellStyle name="Total 8 2 2" xfId="10986"/>
    <cellStyle name="Total 8 2 3" xfId="10786"/>
    <cellStyle name="Total 8 3" xfId="10124"/>
    <cellStyle name="Total 9" xfId="499"/>
    <cellStyle name="Total 9 2" xfId="8392"/>
    <cellStyle name="Total 9 2 2" xfId="10987"/>
    <cellStyle name="Total 9 2 3" xfId="10785"/>
    <cellStyle name="Total 9 3" xfId="10125"/>
    <cellStyle name="Total1 - Style1" xfId="10045"/>
    <cellStyle name="Unprot" xfId="652"/>
    <cellStyle name="Unprot 10" xfId="1913"/>
    <cellStyle name="Unprot 11" xfId="1914"/>
    <cellStyle name="Unprot 12" xfId="1915"/>
    <cellStyle name="Unprot 2" xfId="1916"/>
    <cellStyle name="Unprot 3" xfId="1917"/>
    <cellStyle name="Unprot 3 2" xfId="8295"/>
    <cellStyle name="Unprot 3 3" xfId="8296"/>
    <cellStyle name="Unprot 3 4" xfId="8297"/>
    <cellStyle name="Unprot 3 5" xfId="8298"/>
    <cellStyle name="Unprot 3 6" xfId="8299"/>
    <cellStyle name="Unprot 3 7" xfId="8300"/>
    <cellStyle name="Unprot 3 8" xfId="8301"/>
    <cellStyle name="Unprot 3 9" xfId="8302"/>
    <cellStyle name="Unprot 4" xfId="1918"/>
    <cellStyle name="Unprot 5" xfId="1919"/>
    <cellStyle name="Unprot 6" xfId="1920"/>
    <cellStyle name="Unprot 7" xfId="1921"/>
    <cellStyle name="Unprot 8" xfId="1922"/>
    <cellStyle name="Unprot 9" xfId="1923"/>
    <cellStyle name="Unprot$" xfId="653"/>
    <cellStyle name="Unprot$ 10" xfId="8303"/>
    <cellStyle name="Unprot$ 11" xfId="8304"/>
    <cellStyle name="Unprot$ 12" xfId="8305"/>
    <cellStyle name="Unprot$ 2" xfId="8306"/>
    <cellStyle name="Unprot$ 3" xfId="8307"/>
    <cellStyle name="Unprot$ 4" xfId="8308"/>
    <cellStyle name="Unprot$ 5" xfId="8309"/>
    <cellStyle name="Unprot$ 6" xfId="8310"/>
    <cellStyle name="Unprot$ 7" xfId="8311"/>
    <cellStyle name="Unprot$ 8" xfId="8312"/>
    <cellStyle name="Unprot$ 9" xfId="8313"/>
    <cellStyle name="Unprot$_Informe PXQ Factorial PPTO10 Medios 00" xfId="8314"/>
    <cellStyle name="Unprot_Brazil" xfId="654"/>
    <cellStyle name="Unprotect" xfId="655"/>
    <cellStyle name="Unprotect 10" xfId="1924"/>
    <cellStyle name="Unprotect 11" xfId="1925"/>
    <cellStyle name="Unprotect 12" xfId="1926"/>
    <cellStyle name="Unprotect 2" xfId="1927"/>
    <cellStyle name="Unprotect 3" xfId="1928"/>
    <cellStyle name="Unprotect 3 2" xfId="8315"/>
    <cellStyle name="Unprotect 3 3" xfId="8316"/>
    <cellStyle name="Unprotect 3 4" xfId="8317"/>
    <cellStyle name="Unprotect 3 5" xfId="8318"/>
    <cellStyle name="Unprotect 3 6" xfId="8319"/>
    <cellStyle name="Unprotect 3 7" xfId="8320"/>
    <cellStyle name="Unprotect 3 8" xfId="8321"/>
    <cellStyle name="Unprotect 3 9" xfId="8322"/>
    <cellStyle name="Unprotect 4" xfId="1929"/>
    <cellStyle name="Unprotect 5" xfId="1930"/>
    <cellStyle name="Unprotect 6" xfId="1931"/>
    <cellStyle name="Unprotect 7" xfId="1932"/>
    <cellStyle name="Unprotect 8" xfId="1933"/>
    <cellStyle name="Unprotect 9" xfId="1934"/>
    <cellStyle name="User_Defined_A" xfId="500"/>
    <cellStyle name="Valuta (0)_250700_perEsso" xfId="656"/>
    <cellStyle name="Währung" xfId="751"/>
    <cellStyle name="Warning Text" xfId="2657"/>
    <cellStyle name="Warning Text 2" xfId="8323"/>
    <cellStyle name="White" xfId="657"/>
    <cellStyle name="White 10" xfId="1935"/>
    <cellStyle name="White 11" xfId="1936"/>
    <cellStyle name="White 12" xfId="1937"/>
    <cellStyle name="White 2" xfId="1938"/>
    <cellStyle name="White 3" xfId="1939"/>
    <cellStyle name="White 3 2" xfId="8324"/>
    <cellStyle name="White 3 3" xfId="8325"/>
    <cellStyle name="White 3 4" xfId="8326"/>
    <cellStyle name="White 3 5" xfId="8327"/>
    <cellStyle name="White 3 6" xfId="8328"/>
    <cellStyle name="White 3 7" xfId="8329"/>
    <cellStyle name="White 3 8" xfId="8330"/>
    <cellStyle name="White 3 9" xfId="8331"/>
    <cellStyle name="White 4" xfId="1940"/>
    <cellStyle name="White 5" xfId="1941"/>
    <cellStyle name="White 6" xfId="1942"/>
    <cellStyle name="White 7" xfId="1943"/>
    <cellStyle name="White 8" xfId="1944"/>
    <cellStyle name="White 9" xfId="1945"/>
    <cellStyle name="Year" xfId="10046"/>
    <cellStyle name="Year, Actual" xfId="10047"/>
    <cellStyle name="Year, Expected" xfId="10048"/>
    <cellStyle name="YearE" xfId="10049"/>
    <cellStyle name="YearFormat" xfId="10050"/>
    <cellStyle name="Yen" xfId="10051"/>
  </cellStyles>
  <dxfs count="0"/>
  <tableStyles count="0" defaultTableStyle="TableStyleMedium2" defaultPivotStyle="PivotStyleLight16"/>
  <colors>
    <mruColors>
      <color rgb="FFFF9933"/>
      <color rgb="FFE98300"/>
      <color rgb="FFE7E6E6"/>
      <color rgb="FFB9C9D0"/>
      <color rgb="FF004571"/>
      <color rgb="FF004565"/>
      <color rgb="FF004165"/>
      <color rgb="FF4063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22</xdr:row>
      <xdr:rowOff>95250</xdr:rowOff>
    </xdr:from>
    <xdr:to>
      <xdr:col>4</xdr:col>
      <xdr:colOff>304800</xdr:colOff>
      <xdr:row>24</xdr:row>
      <xdr:rowOff>68321</xdr:rowOff>
    </xdr:to>
    <xdr:pic>
      <xdr:nvPicPr>
        <xdr:cNvPr id="4" name="Picture 12" descr="Naturgy_RGB_Principal_Positiva-01.pn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4962525"/>
          <a:ext cx="1390650" cy="354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10</xdr:row>
      <xdr:rowOff>63465</xdr:rowOff>
    </xdr:to>
    <xdr:sp macro="" textlink="">
      <xdr:nvSpPr>
        <xdr:cNvPr id="2" name="EsriDoNotEdit">
          <a:extLst>
            <a:ext uri="{FF2B5EF4-FFF2-40B4-BE49-F238E27FC236}">
              <a16:creationId xmlns="" xmlns:a16="http://schemas.microsoft.com/office/drawing/2014/main" id="{BEDDE587-691E-4D12-9FF5-EA0FCC30ECF8}"/>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naturgy.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pageSetUpPr fitToPage="1"/>
  </sheetPr>
  <dimension ref="A1:M57"/>
  <sheetViews>
    <sheetView showGridLines="0" showRowColHeaders="0" tabSelected="1" zoomScaleNormal="100" workbookViewId="0"/>
  </sheetViews>
  <sheetFormatPr baseColWidth="10" defaultColWidth="11.42578125" defaultRowHeight="12.75" zeroHeight="1"/>
  <cols>
    <col min="1" max="1" width="11.42578125" style="80" customWidth="1"/>
    <col min="2" max="2" width="4.28515625" style="80" customWidth="1"/>
    <col min="3" max="3" width="5.140625" style="80" customWidth="1"/>
    <col min="4" max="14" width="11.42578125" style="80" customWidth="1"/>
    <col min="15" max="16384" width="11.42578125" style="80"/>
  </cols>
  <sheetData>
    <row r="1" spans="1:13" s="74" customFormat="1" ht="14.25">
      <c r="A1" s="73"/>
      <c r="B1" s="73"/>
      <c r="C1" s="73"/>
      <c r="D1" s="73"/>
      <c r="E1" s="73"/>
      <c r="F1" s="73"/>
      <c r="G1" s="73"/>
      <c r="H1" s="73"/>
      <c r="I1" s="73"/>
      <c r="J1" s="73"/>
      <c r="K1" s="73"/>
      <c r="L1" s="73"/>
      <c r="M1" s="73"/>
    </row>
    <row r="2" spans="1:13" s="74" customFormat="1" ht="27.75" customHeight="1">
      <c r="A2" s="73"/>
      <c r="B2" s="73"/>
      <c r="C2" s="487" t="s">
        <v>253</v>
      </c>
      <c r="D2" s="487"/>
      <c r="E2" s="487"/>
      <c r="F2" s="487"/>
      <c r="G2" s="487"/>
      <c r="H2" s="487"/>
      <c r="I2" s="487"/>
      <c r="J2" s="487"/>
      <c r="K2" s="487"/>
      <c r="L2" s="487"/>
      <c r="M2" s="487"/>
    </row>
    <row r="3" spans="1:13" s="74" customFormat="1" ht="27.75">
      <c r="A3" s="73"/>
      <c r="B3" s="73"/>
      <c r="C3" s="488" t="s">
        <v>252</v>
      </c>
      <c r="D3" s="488"/>
      <c r="E3" s="488"/>
      <c r="F3" s="488"/>
      <c r="G3" s="111"/>
      <c r="H3" s="111"/>
      <c r="I3" s="111"/>
      <c r="J3" s="111"/>
      <c r="K3" s="111"/>
      <c r="L3" s="111"/>
      <c r="M3" s="111"/>
    </row>
    <row r="4" spans="1:13" s="74" customFormat="1" ht="14.25">
      <c r="A4" s="73"/>
      <c r="B4" s="73"/>
      <c r="D4" s="73"/>
      <c r="E4" s="73"/>
      <c r="F4" s="73"/>
      <c r="G4" s="73"/>
      <c r="H4" s="73"/>
      <c r="I4" s="73"/>
      <c r="J4" s="73"/>
      <c r="K4" s="73"/>
      <c r="L4" s="73"/>
      <c r="M4" s="73"/>
    </row>
    <row r="5" spans="1:13" s="4" customFormat="1" ht="14.25">
      <c r="A5" s="75"/>
      <c r="B5" s="75"/>
      <c r="C5" s="75"/>
      <c r="D5" s="75"/>
      <c r="E5" s="75"/>
      <c r="F5" s="75"/>
      <c r="G5" s="75"/>
      <c r="H5" s="75"/>
      <c r="I5" s="75"/>
      <c r="J5" s="75"/>
      <c r="K5" s="75"/>
      <c r="L5" s="75"/>
      <c r="M5" s="75"/>
    </row>
    <row r="6" spans="1:13" s="4" customFormat="1" ht="15" customHeight="1">
      <c r="C6" s="489" t="s">
        <v>204</v>
      </c>
      <c r="D6" s="489"/>
      <c r="E6" s="489"/>
      <c r="F6" s="489"/>
      <c r="G6" s="157"/>
      <c r="H6" s="489" t="s">
        <v>276</v>
      </c>
      <c r="I6" s="489"/>
      <c r="J6" s="489"/>
      <c r="K6" s="489"/>
    </row>
    <row r="7" spans="1:13" s="4" customFormat="1" ht="15" customHeight="1"/>
    <row r="8" spans="1:13" s="4" customFormat="1" ht="15" customHeight="1">
      <c r="B8" s="4">
        <v>1</v>
      </c>
      <c r="C8" s="155" t="s">
        <v>11</v>
      </c>
      <c r="D8"/>
      <c r="E8"/>
      <c r="F8"/>
      <c r="G8" s="4">
        <f>+B17+1</f>
        <v>11</v>
      </c>
      <c r="H8" s="155" t="s">
        <v>134</v>
      </c>
      <c r="I8" s="76"/>
      <c r="J8" s="76"/>
      <c r="K8" s="77"/>
    </row>
    <row r="9" spans="1:13" s="4" customFormat="1" ht="15" customHeight="1">
      <c r="B9" s="4">
        <f>+B8+1</f>
        <v>2</v>
      </c>
      <c r="C9" s="155" t="s">
        <v>195</v>
      </c>
      <c r="D9" s="76"/>
      <c r="E9" s="76"/>
      <c r="F9" s="77"/>
      <c r="G9" s="4">
        <f>+G8+1</f>
        <v>12</v>
      </c>
      <c r="H9" s="155" t="s">
        <v>107</v>
      </c>
      <c r="I9" s="76"/>
      <c r="J9" s="76"/>
      <c r="K9" s="77"/>
    </row>
    <row r="10" spans="1:13" s="4" customFormat="1" ht="15" customHeight="1">
      <c r="B10" s="4">
        <f t="shared" ref="B10:B17" si="0">+B9+1</f>
        <v>3</v>
      </c>
      <c r="C10" s="155" t="s">
        <v>255</v>
      </c>
      <c r="D10"/>
      <c r="E10"/>
      <c r="F10"/>
      <c r="G10" s="4">
        <f t="shared" ref="G10:G11" si="1">+G9+1</f>
        <v>13</v>
      </c>
      <c r="H10" s="154" t="s">
        <v>108</v>
      </c>
      <c r="I10" s="76"/>
      <c r="J10" s="76"/>
      <c r="K10" s="77"/>
    </row>
    <row r="11" spans="1:13" s="4" customFormat="1" ht="15" customHeight="1">
      <c r="B11" s="4">
        <f t="shared" si="0"/>
        <v>4</v>
      </c>
      <c r="C11" s="154" t="s">
        <v>211</v>
      </c>
      <c r="G11" s="4">
        <f t="shared" si="1"/>
        <v>14</v>
      </c>
      <c r="H11" s="154" t="s">
        <v>109</v>
      </c>
      <c r="I11" s="76"/>
      <c r="J11" s="76"/>
      <c r="K11" s="77"/>
    </row>
    <row r="12" spans="1:13" s="4" customFormat="1" ht="15" customHeight="1">
      <c r="B12" s="4">
        <f t="shared" si="0"/>
        <v>5</v>
      </c>
      <c r="C12" s="154" t="s">
        <v>231</v>
      </c>
      <c r="H12" s="76"/>
      <c r="I12" s="76"/>
      <c r="J12" s="76"/>
      <c r="K12" s="77"/>
    </row>
    <row r="13" spans="1:13" s="4" customFormat="1" ht="15" customHeight="1">
      <c r="B13" s="4">
        <f t="shared" si="0"/>
        <v>6</v>
      </c>
      <c r="C13" s="155" t="s">
        <v>27</v>
      </c>
      <c r="D13"/>
      <c r="E13"/>
      <c r="F13"/>
      <c r="H13"/>
      <c r="I13"/>
      <c r="J13"/>
      <c r="K13"/>
    </row>
    <row r="14" spans="1:13" s="4" customFormat="1" ht="15" customHeight="1">
      <c r="B14" s="4">
        <f t="shared" si="0"/>
        <v>7</v>
      </c>
      <c r="C14" s="154" t="s">
        <v>24</v>
      </c>
      <c r="D14" s="76"/>
      <c r="E14" s="76"/>
      <c r="F14"/>
      <c r="H14"/>
      <c r="I14"/>
      <c r="J14"/>
      <c r="K14"/>
    </row>
    <row r="15" spans="1:13" s="4" customFormat="1" ht="15" customHeight="1">
      <c r="B15" s="4">
        <f t="shared" si="0"/>
        <v>8</v>
      </c>
      <c r="C15" s="154" t="s">
        <v>141</v>
      </c>
      <c r="D15" s="76"/>
      <c r="E15" s="76"/>
      <c r="F15"/>
      <c r="H15"/>
      <c r="I15" s="156"/>
      <c r="J15"/>
      <c r="K15"/>
    </row>
    <row r="16" spans="1:13" s="4" customFormat="1" ht="15" customHeight="1">
      <c r="B16" s="4">
        <f t="shared" si="0"/>
        <v>9</v>
      </c>
      <c r="C16" s="155" t="s">
        <v>139</v>
      </c>
      <c r="D16" s="76"/>
      <c r="E16" s="76"/>
      <c r="F16"/>
      <c r="G16" s="80"/>
      <c r="H16"/>
      <c r="I16"/>
      <c r="J16"/>
      <c r="K16"/>
    </row>
    <row r="17" spans="1:11" s="4" customFormat="1" ht="15" customHeight="1">
      <c r="A17" s="80"/>
      <c r="B17" s="4">
        <f t="shared" si="0"/>
        <v>10</v>
      </c>
      <c r="C17" s="155" t="s">
        <v>142</v>
      </c>
      <c r="D17" s="82"/>
      <c r="E17" s="76"/>
      <c r="F17"/>
      <c r="H17"/>
      <c r="I17"/>
      <c r="J17"/>
      <c r="K17"/>
    </row>
    <row r="18" spans="1:11" s="4" customFormat="1" ht="15" customHeight="1">
      <c r="B18" s="80"/>
      <c r="C18"/>
      <c r="D18"/>
      <c r="E18"/>
      <c r="F18"/>
      <c r="H18"/>
      <c r="I18"/>
      <c r="J18"/>
      <c r="K18"/>
    </row>
    <row r="19" spans="1:11" s="4" customFormat="1" ht="15" customHeight="1">
      <c r="C19"/>
      <c r="D19"/>
      <c r="E19"/>
      <c r="F19"/>
      <c r="H19" s="8"/>
      <c r="J19" s="76"/>
      <c r="K19" s="77"/>
    </row>
    <row r="20" spans="1:11">
      <c r="A20" s="4"/>
      <c r="B20" s="4"/>
      <c r="C20" s="155" t="s">
        <v>19</v>
      </c>
      <c r="D20"/>
      <c r="E20"/>
      <c r="F20"/>
      <c r="G20" s="4"/>
      <c r="H20" s="8"/>
      <c r="I20" s="4"/>
    </row>
    <row r="21" spans="1:11" s="4" customFormat="1" ht="15" customHeight="1">
      <c r="H21" s="8"/>
      <c r="K21" s="8"/>
    </row>
    <row r="22" spans="1:11" s="4" customFormat="1" ht="15" customHeight="1">
      <c r="F22" s="127"/>
      <c r="H22" s="8"/>
      <c r="J22" s="8"/>
      <c r="K22" s="8"/>
    </row>
    <row r="23" spans="1:11" s="4" customFormat="1" ht="15" customHeight="1">
      <c r="H23" s="8"/>
      <c r="I23" s="8"/>
      <c r="J23" s="8"/>
      <c r="K23" s="8"/>
    </row>
    <row r="24" spans="1:11" s="4" customFormat="1" ht="15" customHeight="1">
      <c r="H24" s="8"/>
      <c r="I24" s="8"/>
      <c r="J24" s="8"/>
      <c r="K24" s="8"/>
    </row>
    <row r="25" spans="1:11" s="4" customFormat="1" ht="15" customHeight="1">
      <c r="H25" s="8"/>
      <c r="I25" s="8"/>
      <c r="J25" s="8"/>
      <c r="K25" s="8"/>
    </row>
    <row r="26" spans="1:11" s="4" customFormat="1" ht="15" customHeight="1">
      <c r="C26" s="490" t="s">
        <v>89</v>
      </c>
      <c r="D26" s="490"/>
      <c r="E26" s="490"/>
    </row>
    <row r="27" spans="1:11" s="4" customFormat="1" ht="15" customHeight="1">
      <c r="D27" s="135" t="s">
        <v>205</v>
      </c>
      <c r="E27" s="19" t="s">
        <v>5</v>
      </c>
    </row>
    <row r="28" spans="1:11" s="4" customFormat="1" ht="15" customHeight="1">
      <c r="D28" s="136"/>
      <c r="E28" s="19" t="s">
        <v>129</v>
      </c>
    </row>
    <row r="29" spans="1:11" s="4" customFormat="1" ht="15" customHeight="1">
      <c r="D29" s="135" t="s">
        <v>206</v>
      </c>
      <c r="E29" s="79" t="s">
        <v>138</v>
      </c>
      <c r="H29" s="8"/>
      <c r="J29" s="8"/>
      <c r="K29" s="8"/>
    </row>
    <row r="30" spans="1:11" s="4" customFormat="1" ht="15" customHeight="1">
      <c r="C30" s="19"/>
      <c r="J30" s="8"/>
      <c r="K30" s="8"/>
    </row>
    <row r="31" spans="1:11" s="4" customFormat="1" ht="15" customHeight="1">
      <c r="H31" s="78"/>
      <c r="J31" s="8"/>
      <c r="K31" s="8"/>
    </row>
    <row r="32" spans="1:11" s="4" customFormat="1" ht="15" customHeight="1">
      <c r="F32" s="19"/>
      <c r="H32" s="78"/>
      <c r="I32" s="112"/>
      <c r="J32" s="8"/>
      <c r="K32" s="8"/>
    </row>
    <row r="33" spans="1:11" s="4" customFormat="1" ht="15" customHeight="1">
      <c r="F33" s="19"/>
      <c r="G33" s="19"/>
      <c r="H33" s="78"/>
      <c r="I33" s="112"/>
      <c r="J33" s="8"/>
      <c r="K33" s="8"/>
    </row>
    <row r="34" spans="1:11" s="4" customFormat="1" ht="15" customHeight="1">
      <c r="F34" s="19"/>
    </row>
    <row r="35" spans="1:11" s="4" customFormat="1"/>
    <row r="36" spans="1:11" s="4" customFormat="1"/>
    <row r="37" spans="1:11" s="4" customFormat="1" ht="12.75" customHeight="1"/>
    <row r="38" spans="1:11" s="4" customFormat="1"/>
    <row r="39" spans="1:11" s="4" customFormat="1"/>
    <row r="40" spans="1:11" s="4" customFormat="1">
      <c r="A40" s="80"/>
      <c r="B40" s="80"/>
      <c r="C40" s="80"/>
      <c r="D40" s="80"/>
      <c r="E40" s="80"/>
      <c r="G40" s="80"/>
      <c r="H40" s="80"/>
      <c r="I40" s="80"/>
    </row>
    <row r="41" spans="1:11" s="4" customFormat="1">
      <c r="A41" s="80"/>
      <c r="B41" s="80"/>
      <c r="C41" s="80"/>
      <c r="D41" s="80"/>
      <c r="E41" s="80"/>
      <c r="G41" s="80"/>
      <c r="H41" s="80"/>
      <c r="I41" s="80"/>
    </row>
    <row r="42" spans="1:11" s="4" customFormat="1">
      <c r="A42" s="80"/>
      <c r="B42" s="80"/>
      <c r="C42" s="80"/>
      <c r="D42" s="80"/>
      <c r="E42" s="80"/>
      <c r="G42" s="80"/>
      <c r="H42" s="80"/>
      <c r="I42" s="80"/>
    </row>
    <row r="43" spans="1:11" s="4" customFormat="1">
      <c r="A43" s="80"/>
      <c r="B43" s="80"/>
      <c r="C43" s="80"/>
      <c r="D43" s="80"/>
      <c r="E43" s="80"/>
      <c r="G43" s="80"/>
      <c r="H43" s="80"/>
      <c r="I43" s="80"/>
    </row>
    <row r="44" spans="1:11" hidden="1"/>
    <row r="45" spans="1:11" hidden="1"/>
    <row r="46" spans="1:11" hidden="1"/>
    <row r="47" spans="1:11" hidden="1"/>
    <row r="48" spans="1:11"/>
    <row r="49"/>
    <row r="50"/>
    <row r="51"/>
    <row r="52"/>
    <row r="53"/>
    <row r="54"/>
    <row r="55"/>
    <row r="56"/>
    <row r="57"/>
  </sheetData>
  <mergeCells count="5">
    <mergeCell ref="C2:M2"/>
    <mergeCell ref="C3:F3"/>
    <mergeCell ref="C6:F6"/>
    <mergeCell ref="C26:E26"/>
    <mergeCell ref="H6:K6"/>
  </mergeCells>
  <hyperlinks>
    <hyperlink ref="C8" location="'MAIN AGGREGATES'!A1" display="Main Aggregates"/>
    <hyperlink ref="C17" location="'FINANCIAL POSITION'!A1" display="Financial position"/>
    <hyperlink ref="C13" location="'RESULTS BY ACTIVITY'!A1" display="Results by Activity"/>
    <hyperlink ref="C22:F22" location="DISCLAIMER!A1" display="Disclaimer"/>
    <hyperlink ref="E29" r:id="rId1"/>
    <hyperlink ref="C10" location="'Acc. Consolidated results'!A1" display="Consolidated results"/>
    <hyperlink ref="C16" location="CAPEX!A1" display="Capex"/>
    <hyperlink ref="C9" location="'COMPARATIVE FACTORS'!A1" display="Comparative factors"/>
    <hyperlink ref="J8:K8" location="'MAIN AGGREGATES'!A1" display="Main Aggregates"/>
    <hyperlink ref="J10:K10" location="'P&amp;L'!A1" display="P&amp;L"/>
    <hyperlink ref="J11:K11" location="'RESULTS BY ACTIVITY'!A1" display="Results by Activity"/>
    <hyperlink ref="H12:K12" location="'GAS &amp; ELECTRICITY'!A1" display="Gas &amp; Electricity"/>
    <hyperlink ref="H8" location="'GAS &amp; POWER'!A1" display="Gas &amp; Power"/>
    <hyperlink ref="C12" location="'EBITDA by Business Units '!A1" display="EBITDA by business unit"/>
    <hyperlink ref="C11" location="'Quarterly consolidated results'!A1" display="Quarterly consolidated results"/>
    <hyperlink ref="C14" location="'BALANCE SHEET'!A1" display="Consolidated Balance Sheet"/>
    <hyperlink ref="C15" location="'CASH FLOW'!A1" display="Cash Flow Statement"/>
    <hyperlink ref="H9" location="'INFRASTRUCTURE EMEA'!A1" display="Infrastructure EMEA"/>
    <hyperlink ref="H10" location="'INFRASTRUCTURE LATAM SOUTH'!A1" display="Infrastructure LatAm South"/>
    <hyperlink ref="H11" location="'INFRASTRUCTURE LATAM NORTH'!A1" display="Infrastructure LatAm North"/>
    <hyperlink ref="C20" location="DISCLAIMER!A1" display="Disclaimer"/>
  </hyperlinks>
  <printOptions horizontalCentered="1"/>
  <pageMargins left="0.70866141732283472" right="0.70866141732283472" top="0.74803149606299213" bottom="0.74803149606299213" header="0.31496062992125984" footer="0.31496062992125984"/>
  <pageSetup paperSize="9" scale="9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pageSetUpPr fitToPage="1"/>
  </sheetPr>
  <dimension ref="B1:P145"/>
  <sheetViews>
    <sheetView showGridLines="0" showRowColHeaders="0" zoomScaleNormal="100" workbookViewId="0">
      <selection activeCell="B2" sqref="B2"/>
    </sheetView>
  </sheetViews>
  <sheetFormatPr baseColWidth="10" defaultColWidth="11.42578125" defaultRowHeight="14.25"/>
  <cols>
    <col min="1" max="1" width="11.42578125" style="109" customWidth="1"/>
    <col min="2" max="2" width="47.42578125" style="109" customWidth="1"/>
    <col min="3" max="3" width="13.28515625" style="109" customWidth="1"/>
    <col min="4" max="6" width="11.42578125" style="109"/>
    <col min="7" max="7" width="11.42578125" style="110"/>
    <col min="8" max="8" width="11.42578125" style="109"/>
    <col min="9" max="9" width="45.5703125" style="109" customWidth="1"/>
    <col min="10" max="16384" width="11.42578125" style="109"/>
  </cols>
  <sheetData>
    <row r="1" spans="2:11" s="104" customFormat="1">
      <c r="G1" s="105"/>
    </row>
    <row r="2" spans="2:11" s="104" customFormat="1" ht="15">
      <c r="B2" s="58" t="s">
        <v>10</v>
      </c>
      <c r="E2" s="106"/>
      <c r="F2" s="106"/>
      <c r="G2" s="105"/>
      <c r="J2" s="498"/>
      <c r="K2" s="498"/>
    </row>
    <row r="3" spans="2:11" s="104" customFormat="1">
      <c r="G3" s="105"/>
    </row>
    <row r="4" spans="2:11" s="5" customFormat="1" ht="12.75">
      <c r="G4" s="107"/>
    </row>
    <row r="5" spans="2:11" s="61" customFormat="1" ht="26.25">
      <c r="B5" s="497" t="s">
        <v>139</v>
      </c>
      <c r="C5" s="497"/>
      <c r="D5" s="497"/>
      <c r="E5" s="497"/>
      <c r="G5" s="103"/>
    </row>
    <row r="6" spans="2:11" s="61" customFormat="1" ht="15.75">
      <c r="B6" s="39"/>
      <c r="G6" s="103"/>
    </row>
    <row r="7" spans="2:11" s="61" customFormat="1" ht="15" customHeight="1">
      <c r="B7" s="39"/>
      <c r="G7" s="103"/>
    </row>
    <row r="8" spans="2:11" s="61" customFormat="1" ht="15.75">
      <c r="B8" s="83" t="s">
        <v>224</v>
      </c>
      <c r="G8" s="103"/>
    </row>
    <row r="9" spans="2:11" s="61" customFormat="1">
      <c r="B9" s="66"/>
      <c r="C9" s="251"/>
      <c r="D9" s="251"/>
      <c r="E9" s="66"/>
      <c r="F9" s="223"/>
      <c r="G9" s="224"/>
    </row>
    <row r="10" spans="2:11" s="61" customFormat="1">
      <c r="B10" s="276" t="s">
        <v>238</v>
      </c>
      <c r="C10" s="315" t="s">
        <v>254</v>
      </c>
      <c r="D10" s="315" t="s">
        <v>249</v>
      </c>
      <c r="E10" s="315" t="s">
        <v>237</v>
      </c>
      <c r="F10" s="138"/>
      <c r="G10" s="223"/>
      <c r="H10" s="223"/>
    </row>
    <row r="11" spans="2:11" s="61" customFormat="1">
      <c r="B11" s="316"/>
      <c r="C11" s="317"/>
      <c r="D11" s="317"/>
      <c r="E11" s="317"/>
      <c r="F11" s="176"/>
      <c r="G11" s="223"/>
      <c r="H11" s="223"/>
    </row>
    <row r="12" spans="2:11" s="61" customFormat="1">
      <c r="B12" s="318" t="s">
        <v>134</v>
      </c>
      <c r="C12" s="319">
        <f>SUM(C13:C16)</f>
        <v>1135</v>
      </c>
      <c r="D12" s="319">
        <f>SUM(D13:D16)</f>
        <v>394</v>
      </c>
      <c r="E12" s="320">
        <f>+C12/D12-1</f>
        <v>1.8807106598984773</v>
      </c>
      <c r="F12" s="225"/>
      <c r="G12" s="223"/>
      <c r="H12" s="226"/>
      <c r="I12" s="189"/>
    </row>
    <row r="13" spans="2:11" s="61" customFormat="1">
      <c r="B13" s="283" t="s">
        <v>165</v>
      </c>
      <c r="C13" s="321">
        <v>61</v>
      </c>
      <c r="D13" s="285">
        <v>32</v>
      </c>
      <c r="E13" s="322">
        <f t="shared" ref="E13:E32" si="0">+C13/D13-1</f>
        <v>0.90625</v>
      </c>
      <c r="F13" s="177"/>
      <c r="G13" s="223"/>
      <c r="H13" s="226"/>
      <c r="I13" s="189"/>
    </row>
    <row r="14" spans="2:11" s="61" customFormat="1">
      <c r="B14" s="283" t="s">
        <v>41</v>
      </c>
      <c r="C14" s="321">
        <v>380</v>
      </c>
      <c r="D14" s="323">
        <v>16</v>
      </c>
      <c r="E14" s="322" t="s">
        <v>2</v>
      </c>
      <c r="F14" s="178"/>
      <c r="G14" s="223"/>
      <c r="H14" s="226"/>
      <c r="I14" s="189"/>
    </row>
    <row r="15" spans="2:11" s="61" customFormat="1">
      <c r="B15" s="283" t="s">
        <v>145</v>
      </c>
      <c r="C15" s="321">
        <v>462</v>
      </c>
      <c r="D15" s="321">
        <v>178</v>
      </c>
      <c r="E15" s="322">
        <f t="shared" si="0"/>
        <v>1.595505617977528</v>
      </c>
      <c r="F15" s="177"/>
      <c r="G15" s="223"/>
      <c r="H15" s="226"/>
      <c r="I15" s="189"/>
    </row>
    <row r="16" spans="2:11" s="61" customFormat="1">
      <c r="B16" s="283" t="s">
        <v>146</v>
      </c>
      <c r="C16" s="321">
        <v>232</v>
      </c>
      <c r="D16" s="321">
        <v>168</v>
      </c>
      <c r="E16" s="322">
        <f t="shared" si="0"/>
        <v>0.38095238095238093</v>
      </c>
      <c r="F16" s="177"/>
      <c r="G16" s="223"/>
      <c r="H16" s="226"/>
      <c r="I16" s="189"/>
    </row>
    <row r="17" spans="2:9" s="61" customFormat="1">
      <c r="B17" s="318" t="s">
        <v>103</v>
      </c>
      <c r="C17" s="319">
        <f>SUM(C18:C20)</f>
        <v>473</v>
      </c>
      <c r="D17" s="319">
        <f>SUM(D18:D20)</f>
        <v>475</v>
      </c>
      <c r="E17" s="320">
        <f t="shared" si="0"/>
        <v>-4.2105263157894424E-3</v>
      </c>
      <c r="F17" s="225"/>
      <c r="G17" s="223"/>
      <c r="H17" s="226"/>
      <c r="I17" s="189"/>
    </row>
    <row r="18" spans="2:9" s="61" customFormat="1">
      <c r="B18" s="283" t="s">
        <v>147</v>
      </c>
      <c r="C18" s="321">
        <v>240</v>
      </c>
      <c r="D18" s="321">
        <v>212</v>
      </c>
      <c r="E18" s="322">
        <f t="shared" si="0"/>
        <v>0.13207547169811318</v>
      </c>
      <c r="F18" s="177"/>
      <c r="G18" s="223"/>
      <c r="H18" s="226"/>
      <c r="I18" s="189"/>
    </row>
    <row r="19" spans="2:9" s="61" customFormat="1">
      <c r="B19" s="283" t="s">
        <v>148</v>
      </c>
      <c r="C19" s="321">
        <v>228</v>
      </c>
      <c r="D19" s="321">
        <v>252</v>
      </c>
      <c r="E19" s="322">
        <f t="shared" si="0"/>
        <v>-9.5238095238095233E-2</v>
      </c>
      <c r="F19" s="177"/>
      <c r="G19" s="223"/>
      <c r="H19" s="226"/>
      <c r="I19" s="189"/>
    </row>
    <row r="20" spans="2:9" s="61" customFormat="1">
      <c r="B20" s="283" t="s">
        <v>104</v>
      </c>
      <c r="C20" s="321">
        <v>5</v>
      </c>
      <c r="D20" s="321">
        <v>11</v>
      </c>
      <c r="E20" s="322">
        <f t="shared" si="0"/>
        <v>-0.54545454545454541</v>
      </c>
      <c r="F20" s="177"/>
      <c r="G20" s="223"/>
      <c r="H20" s="226"/>
      <c r="I20" s="189"/>
    </row>
    <row r="21" spans="2:9" s="61" customFormat="1">
      <c r="B21" s="318" t="s">
        <v>108</v>
      </c>
      <c r="C21" s="319">
        <f>SUM(C22:C27)</f>
        <v>459</v>
      </c>
      <c r="D21" s="319">
        <f>SUM(D22:D27)</f>
        <v>496</v>
      </c>
      <c r="E21" s="320">
        <f t="shared" si="0"/>
        <v>-7.4596774193548376E-2</v>
      </c>
      <c r="F21" s="225"/>
      <c r="G21" s="223"/>
      <c r="H21" s="226"/>
      <c r="I21" s="189"/>
    </row>
    <row r="22" spans="2:9" s="61" customFormat="1">
      <c r="B22" s="283" t="s">
        <v>149</v>
      </c>
      <c r="C22" s="321">
        <v>207</v>
      </c>
      <c r="D22" s="321">
        <v>229</v>
      </c>
      <c r="E22" s="322">
        <f t="shared" si="0"/>
        <v>-9.606986899563319E-2</v>
      </c>
      <c r="F22" s="177"/>
      <c r="G22" s="223"/>
      <c r="H22" s="226"/>
      <c r="I22" s="189"/>
    </row>
    <row r="23" spans="2:9" s="61" customFormat="1">
      <c r="B23" s="283" t="s">
        <v>150</v>
      </c>
      <c r="C23" s="321">
        <v>131</v>
      </c>
      <c r="D23" s="321">
        <v>80</v>
      </c>
      <c r="E23" s="322">
        <f t="shared" si="0"/>
        <v>0.63749999999999996</v>
      </c>
      <c r="F23" s="177"/>
      <c r="G23" s="223"/>
      <c r="H23" s="226"/>
      <c r="I23" s="189"/>
    </row>
    <row r="24" spans="2:9" s="61" customFormat="1">
      <c r="B24" s="283" t="s">
        <v>151</v>
      </c>
      <c r="C24" s="321">
        <v>60</v>
      </c>
      <c r="D24" s="321">
        <v>120</v>
      </c>
      <c r="E24" s="322">
        <f t="shared" si="0"/>
        <v>-0.5</v>
      </c>
      <c r="F24" s="177"/>
      <c r="G24" s="223"/>
      <c r="H24" s="227"/>
      <c r="I24" s="189"/>
    </row>
    <row r="25" spans="2:9" s="61" customFormat="1">
      <c r="B25" s="283" t="s">
        <v>152</v>
      </c>
      <c r="C25" s="321">
        <v>41</v>
      </c>
      <c r="D25" s="321">
        <v>37</v>
      </c>
      <c r="E25" s="322">
        <f t="shared" si="0"/>
        <v>0.10810810810810811</v>
      </c>
      <c r="F25" s="177"/>
      <c r="G25" s="223"/>
      <c r="H25" s="227"/>
      <c r="I25" s="189"/>
    </row>
    <row r="26" spans="2:9" s="61" customFormat="1">
      <c r="B26" s="283" t="s">
        <v>153</v>
      </c>
      <c r="C26" s="321">
        <v>7</v>
      </c>
      <c r="D26" s="321">
        <v>11</v>
      </c>
      <c r="E26" s="322">
        <f t="shared" si="0"/>
        <v>-0.36363636363636365</v>
      </c>
      <c r="F26" s="177"/>
      <c r="G26" s="223"/>
      <c r="H26" s="227"/>
      <c r="I26" s="189"/>
    </row>
    <row r="27" spans="2:9" s="61" customFormat="1">
      <c r="B27" s="283" t="s">
        <v>154</v>
      </c>
      <c r="C27" s="321">
        <v>13</v>
      </c>
      <c r="D27" s="321">
        <v>19</v>
      </c>
      <c r="E27" s="322">
        <f t="shared" si="0"/>
        <v>-0.31578947368421051</v>
      </c>
      <c r="F27" s="177"/>
      <c r="G27" s="223"/>
      <c r="H27" s="226"/>
      <c r="I27" s="189"/>
    </row>
    <row r="28" spans="2:9" s="61" customFormat="1">
      <c r="B28" s="318" t="s">
        <v>106</v>
      </c>
      <c r="C28" s="319">
        <f>SUM(C29:C30)</f>
        <v>184</v>
      </c>
      <c r="D28" s="319">
        <f>SUM(D29:D30)</f>
        <v>225</v>
      </c>
      <c r="E28" s="320">
        <f t="shared" si="0"/>
        <v>-0.18222222222222217</v>
      </c>
      <c r="F28" s="225"/>
      <c r="G28" s="223"/>
      <c r="H28" s="226"/>
      <c r="I28" s="189"/>
    </row>
    <row r="29" spans="2:9" s="61" customFormat="1">
      <c r="B29" s="283" t="s">
        <v>155</v>
      </c>
      <c r="C29" s="321">
        <v>81</v>
      </c>
      <c r="D29" s="321">
        <v>115</v>
      </c>
      <c r="E29" s="322">
        <f t="shared" si="0"/>
        <v>-0.29565217391304344</v>
      </c>
      <c r="F29" s="177"/>
      <c r="G29" s="223"/>
      <c r="H29" s="226"/>
      <c r="I29" s="189"/>
    </row>
    <row r="30" spans="2:9" s="61" customFormat="1">
      <c r="B30" s="283" t="s">
        <v>156</v>
      </c>
      <c r="C30" s="321">
        <v>103</v>
      </c>
      <c r="D30" s="321">
        <v>110</v>
      </c>
      <c r="E30" s="322">
        <f t="shared" si="0"/>
        <v>-6.3636363636363602E-2</v>
      </c>
      <c r="F30" s="177"/>
      <c r="G30" s="223"/>
      <c r="H30" s="226"/>
      <c r="I30" s="189"/>
    </row>
    <row r="31" spans="2:9" s="61" customFormat="1">
      <c r="B31" s="318" t="s">
        <v>87</v>
      </c>
      <c r="C31" s="319">
        <v>70</v>
      </c>
      <c r="D31" s="319">
        <v>192</v>
      </c>
      <c r="E31" s="320">
        <f t="shared" si="0"/>
        <v>-0.63541666666666674</v>
      </c>
      <c r="F31" s="225"/>
      <c r="G31" s="223"/>
      <c r="H31" s="226"/>
      <c r="I31" s="189"/>
    </row>
    <row r="32" spans="2:9" s="61" customFormat="1">
      <c r="B32" s="318" t="s">
        <v>223</v>
      </c>
      <c r="C32" s="319">
        <f>+C12+C17+C21+C28+C31</f>
        <v>2321</v>
      </c>
      <c r="D32" s="319">
        <f>+D12+D17+D21+D28+D31</f>
        <v>1782</v>
      </c>
      <c r="E32" s="320">
        <f t="shared" si="0"/>
        <v>0.30246913580246915</v>
      </c>
      <c r="F32" s="225"/>
      <c r="G32" s="223"/>
      <c r="H32" s="226"/>
      <c r="I32" s="189"/>
    </row>
    <row r="33" spans="2:14" s="61" customFormat="1" ht="15.75">
      <c r="B33" s="39"/>
      <c r="F33" s="223"/>
      <c r="G33" s="224"/>
      <c r="H33" s="223"/>
    </row>
    <row r="34" spans="2:14" s="61" customFormat="1" ht="15" customHeight="1">
      <c r="B34" s="39"/>
      <c r="G34" s="103"/>
    </row>
    <row r="35" spans="2:14" s="61" customFormat="1" ht="15.75">
      <c r="B35" s="83" t="s">
        <v>225</v>
      </c>
      <c r="G35" s="103"/>
    </row>
    <row r="36" spans="2:14" s="253" customFormat="1">
      <c r="B36" s="251"/>
      <c r="C36" s="251"/>
      <c r="D36" s="251"/>
      <c r="E36" s="251"/>
      <c r="F36" s="251"/>
      <c r="G36" s="252"/>
    </row>
    <row r="37" spans="2:14" s="61" customFormat="1">
      <c r="B37" s="276" t="s">
        <v>238</v>
      </c>
      <c r="C37" s="324" t="s">
        <v>82</v>
      </c>
      <c r="D37" s="324" t="s">
        <v>83</v>
      </c>
      <c r="E37" s="324" t="s">
        <v>84</v>
      </c>
      <c r="F37" s="324" t="s">
        <v>85</v>
      </c>
      <c r="G37" s="324">
        <v>2018</v>
      </c>
      <c r="H37" s="325"/>
      <c r="I37" s="276" t="s">
        <v>238</v>
      </c>
      <c r="J37" s="324" t="s">
        <v>49</v>
      </c>
      <c r="K37" s="324" t="s">
        <v>50</v>
      </c>
      <c r="L37" s="324" t="s">
        <v>51</v>
      </c>
      <c r="M37" s="324" t="s">
        <v>36</v>
      </c>
      <c r="N37" s="324">
        <v>2017</v>
      </c>
    </row>
    <row r="38" spans="2:14" s="61" customFormat="1">
      <c r="B38" s="326"/>
      <c r="C38" s="326"/>
      <c r="D38" s="326"/>
      <c r="E38" s="326"/>
      <c r="F38" s="326"/>
      <c r="G38" s="327"/>
      <c r="H38" s="325"/>
      <c r="I38" s="326"/>
      <c r="J38" s="326"/>
      <c r="K38" s="326"/>
      <c r="L38" s="326"/>
      <c r="M38" s="326"/>
      <c r="N38" s="327"/>
    </row>
    <row r="39" spans="2:14" s="61" customFormat="1">
      <c r="B39" s="318" t="s">
        <v>134</v>
      </c>
      <c r="C39" s="319">
        <f>SUM(C40:C43)</f>
        <v>294</v>
      </c>
      <c r="D39" s="319">
        <f t="shared" ref="D39:G39" si="1">SUM(D40:D43)</f>
        <v>329</v>
      </c>
      <c r="E39" s="319">
        <f t="shared" si="1"/>
        <v>181</v>
      </c>
      <c r="F39" s="319">
        <f t="shared" si="1"/>
        <v>331</v>
      </c>
      <c r="G39" s="319">
        <f t="shared" si="1"/>
        <v>1135</v>
      </c>
      <c r="H39" s="325"/>
      <c r="I39" s="318" t="s">
        <v>134</v>
      </c>
      <c r="J39" s="319">
        <f>SUM(J40:J43)</f>
        <v>69</v>
      </c>
      <c r="K39" s="319">
        <f t="shared" ref="K39" si="2">SUM(K40:K43)</f>
        <v>100</v>
      </c>
      <c r="L39" s="319">
        <f t="shared" ref="L39" si="3">SUM(L40:L43)</f>
        <v>72</v>
      </c>
      <c r="M39" s="319">
        <f t="shared" ref="M39" si="4">SUM(M40:M43)</f>
        <v>153</v>
      </c>
      <c r="N39" s="319">
        <f t="shared" ref="N39" si="5">SUM(N40:N43)</f>
        <v>394</v>
      </c>
    </row>
    <row r="40" spans="2:14" s="61" customFormat="1">
      <c r="B40" s="283" t="s">
        <v>165</v>
      </c>
      <c r="C40" s="328">
        <v>6</v>
      </c>
      <c r="D40" s="328">
        <v>29</v>
      </c>
      <c r="E40" s="328">
        <v>18</v>
      </c>
      <c r="F40" s="328">
        <v>8</v>
      </c>
      <c r="G40" s="328">
        <v>61</v>
      </c>
      <c r="H40" s="325"/>
      <c r="I40" s="283" t="s">
        <v>165</v>
      </c>
      <c r="J40" s="328">
        <v>5</v>
      </c>
      <c r="K40" s="328">
        <v>9</v>
      </c>
      <c r="L40" s="328">
        <v>12</v>
      </c>
      <c r="M40" s="328">
        <v>5</v>
      </c>
      <c r="N40" s="329">
        <v>32</v>
      </c>
    </row>
    <row r="41" spans="2:14" s="61" customFormat="1">
      <c r="B41" s="283" t="s">
        <v>41</v>
      </c>
      <c r="C41" s="328">
        <v>185</v>
      </c>
      <c r="D41" s="328">
        <v>195</v>
      </c>
      <c r="E41" s="328">
        <v>0</v>
      </c>
      <c r="F41" s="328">
        <v>0</v>
      </c>
      <c r="G41" s="328">
        <v>380</v>
      </c>
      <c r="H41" s="325"/>
      <c r="I41" s="283" t="s">
        <v>41</v>
      </c>
      <c r="J41" s="328">
        <v>2</v>
      </c>
      <c r="K41" s="328">
        <v>9</v>
      </c>
      <c r="L41" s="328">
        <v>3</v>
      </c>
      <c r="M41" s="328">
        <v>3</v>
      </c>
      <c r="N41" s="329">
        <v>16</v>
      </c>
    </row>
    <row r="42" spans="2:14" s="61" customFormat="1">
      <c r="B42" s="283" t="s">
        <v>145</v>
      </c>
      <c r="C42" s="328">
        <v>44</v>
      </c>
      <c r="D42" s="328">
        <v>65</v>
      </c>
      <c r="E42" s="328">
        <v>85</v>
      </c>
      <c r="F42" s="328">
        <v>268</v>
      </c>
      <c r="G42" s="328">
        <v>462</v>
      </c>
      <c r="H42" s="325"/>
      <c r="I42" s="283" t="s">
        <v>145</v>
      </c>
      <c r="J42" s="328">
        <v>23</v>
      </c>
      <c r="K42" s="328">
        <v>31</v>
      </c>
      <c r="L42" s="328">
        <v>30</v>
      </c>
      <c r="M42" s="328">
        <v>94</v>
      </c>
      <c r="N42" s="328">
        <v>178</v>
      </c>
    </row>
    <row r="43" spans="2:14" s="61" customFormat="1">
      <c r="B43" s="283" t="s">
        <v>146</v>
      </c>
      <c r="C43" s="328">
        <v>59</v>
      </c>
      <c r="D43" s="328">
        <v>40</v>
      </c>
      <c r="E43" s="328">
        <v>78</v>
      </c>
      <c r="F43" s="328">
        <v>55</v>
      </c>
      <c r="G43" s="328">
        <v>232</v>
      </c>
      <c r="H43" s="325"/>
      <c r="I43" s="283" t="s">
        <v>146</v>
      </c>
      <c r="J43" s="328">
        <v>39</v>
      </c>
      <c r="K43" s="328">
        <v>51</v>
      </c>
      <c r="L43" s="328">
        <v>27</v>
      </c>
      <c r="M43" s="328">
        <v>51</v>
      </c>
      <c r="N43" s="328">
        <v>168</v>
      </c>
    </row>
    <row r="44" spans="2:14" s="61" customFormat="1">
      <c r="B44" s="318" t="s">
        <v>103</v>
      </c>
      <c r="C44" s="319">
        <f>SUM(C45:C47)</f>
        <v>74</v>
      </c>
      <c r="D44" s="319">
        <f t="shared" ref="D44:G44" si="6">SUM(D45:D47)</f>
        <v>111</v>
      </c>
      <c r="E44" s="319">
        <f t="shared" si="6"/>
        <v>108</v>
      </c>
      <c r="F44" s="319">
        <f t="shared" si="6"/>
        <v>180</v>
      </c>
      <c r="G44" s="319">
        <f t="shared" si="6"/>
        <v>473</v>
      </c>
      <c r="H44" s="325"/>
      <c r="I44" s="318" t="s">
        <v>103</v>
      </c>
      <c r="J44" s="319">
        <f>SUM(J45:J47)</f>
        <v>84</v>
      </c>
      <c r="K44" s="319">
        <f t="shared" ref="K44" si="7">SUM(K45:K47)</f>
        <v>106</v>
      </c>
      <c r="L44" s="319">
        <f t="shared" ref="L44" si="8">SUM(L45:L47)</f>
        <v>91</v>
      </c>
      <c r="M44" s="319">
        <f t="shared" ref="M44" si="9">SUM(M45:M47)</f>
        <v>194</v>
      </c>
      <c r="N44" s="319">
        <f t="shared" ref="N44" si="10">SUM(N45:N47)</f>
        <v>475</v>
      </c>
    </row>
    <row r="45" spans="2:14" s="61" customFormat="1">
      <c r="B45" s="283" t="s">
        <v>147</v>
      </c>
      <c r="C45" s="328">
        <v>33</v>
      </c>
      <c r="D45" s="328">
        <v>61</v>
      </c>
      <c r="E45" s="328">
        <v>53</v>
      </c>
      <c r="F45" s="328">
        <v>93</v>
      </c>
      <c r="G45" s="328">
        <v>240</v>
      </c>
      <c r="H45" s="325"/>
      <c r="I45" s="283" t="s">
        <v>147</v>
      </c>
      <c r="J45" s="328">
        <v>42</v>
      </c>
      <c r="K45" s="328">
        <v>40</v>
      </c>
      <c r="L45" s="328">
        <v>35</v>
      </c>
      <c r="M45" s="328">
        <v>95</v>
      </c>
      <c r="N45" s="328">
        <v>212</v>
      </c>
    </row>
    <row r="46" spans="2:14" s="61" customFormat="1">
      <c r="B46" s="283" t="s">
        <v>148</v>
      </c>
      <c r="C46" s="328">
        <v>41</v>
      </c>
      <c r="D46" s="328">
        <v>49</v>
      </c>
      <c r="E46" s="328">
        <v>54</v>
      </c>
      <c r="F46" s="328">
        <v>84</v>
      </c>
      <c r="G46" s="328">
        <v>228</v>
      </c>
      <c r="H46" s="325"/>
      <c r="I46" s="283" t="s">
        <v>148</v>
      </c>
      <c r="J46" s="328">
        <v>42</v>
      </c>
      <c r="K46" s="328">
        <v>64</v>
      </c>
      <c r="L46" s="328">
        <v>49</v>
      </c>
      <c r="M46" s="328">
        <v>97</v>
      </c>
      <c r="N46" s="328">
        <v>252</v>
      </c>
    </row>
    <row r="47" spans="2:14" s="61" customFormat="1">
      <c r="B47" s="283" t="s">
        <v>104</v>
      </c>
      <c r="C47" s="328">
        <v>0</v>
      </c>
      <c r="D47" s="328">
        <v>1</v>
      </c>
      <c r="E47" s="328">
        <v>1</v>
      </c>
      <c r="F47" s="328">
        <v>3</v>
      </c>
      <c r="G47" s="328">
        <v>5</v>
      </c>
      <c r="H47" s="325"/>
      <c r="I47" s="283" t="s">
        <v>104</v>
      </c>
      <c r="J47" s="328">
        <v>0</v>
      </c>
      <c r="K47" s="328">
        <v>2</v>
      </c>
      <c r="L47" s="328">
        <v>7</v>
      </c>
      <c r="M47" s="328">
        <v>2</v>
      </c>
      <c r="N47" s="328">
        <v>11</v>
      </c>
    </row>
    <row r="48" spans="2:14" s="61" customFormat="1">
      <c r="B48" s="318" t="s">
        <v>105</v>
      </c>
      <c r="C48" s="319">
        <f>SUM(C49:C54)</f>
        <v>122</v>
      </c>
      <c r="D48" s="319">
        <f t="shared" ref="D48:G48" si="11">SUM(D49:D54)</f>
        <v>116</v>
      </c>
      <c r="E48" s="319">
        <f t="shared" si="11"/>
        <v>95</v>
      </c>
      <c r="F48" s="319">
        <f t="shared" si="11"/>
        <v>126</v>
      </c>
      <c r="G48" s="319">
        <f t="shared" si="11"/>
        <v>459</v>
      </c>
      <c r="H48" s="325"/>
      <c r="I48" s="318" t="s">
        <v>105</v>
      </c>
      <c r="J48" s="319">
        <f>SUM(J49:J54)</f>
        <v>112</v>
      </c>
      <c r="K48" s="319">
        <f t="shared" ref="K48" si="12">SUM(K49:K54)</f>
        <v>118</v>
      </c>
      <c r="L48" s="319">
        <f t="shared" ref="L48" si="13">SUM(L49:L54)</f>
        <v>132</v>
      </c>
      <c r="M48" s="319">
        <f t="shared" ref="M48" si="14">SUM(M49:M54)</f>
        <v>134</v>
      </c>
      <c r="N48" s="319">
        <f t="shared" ref="N48" si="15">SUM(N49:N54)</f>
        <v>496</v>
      </c>
    </row>
    <row r="49" spans="2:14" s="61" customFormat="1">
      <c r="B49" s="283" t="s">
        <v>149</v>
      </c>
      <c r="C49" s="328">
        <v>50</v>
      </c>
      <c r="D49" s="328">
        <v>56</v>
      </c>
      <c r="E49" s="328">
        <v>46</v>
      </c>
      <c r="F49" s="328">
        <v>55</v>
      </c>
      <c r="G49" s="328">
        <v>207</v>
      </c>
      <c r="H49" s="325"/>
      <c r="I49" s="283" t="s">
        <v>149</v>
      </c>
      <c r="J49" s="328">
        <v>60</v>
      </c>
      <c r="K49" s="328">
        <v>59</v>
      </c>
      <c r="L49" s="328">
        <v>64</v>
      </c>
      <c r="M49" s="328">
        <v>46</v>
      </c>
      <c r="N49" s="328">
        <v>229</v>
      </c>
    </row>
    <row r="50" spans="2:14" s="61" customFormat="1">
      <c r="B50" s="283" t="s">
        <v>150</v>
      </c>
      <c r="C50" s="328">
        <v>33</v>
      </c>
      <c r="D50" s="328">
        <v>31</v>
      </c>
      <c r="E50" s="328">
        <v>34</v>
      </c>
      <c r="F50" s="328">
        <v>33</v>
      </c>
      <c r="G50" s="328">
        <v>131</v>
      </c>
      <c r="H50" s="325"/>
      <c r="I50" s="283" t="s">
        <v>150</v>
      </c>
      <c r="J50" s="328">
        <v>15</v>
      </c>
      <c r="K50" s="328">
        <v>22</v>
      </c>
      <c r="L50" s="328">
        <v>19</v>
      </c>
      <c r="M50" s="328">
        <v>24</v>
      </c>
      <c r="N50" s="328">
        <v>80</v>
      </c>
    </row>
    <row r="51" spans="2:14" s="61" customFormat="1">
      <c r="B51" s="283" t="s">
        <v>151</v>
      </c>
      <c r="C51" s="328">
        <v>20</v>
      </c>
      <c r="D51" s="328">
        <v>15</v>
      </c>
      <c r="E51" s="328">
        <v>11</v>
      </c>
      <c r="F51" s="328">
        <v>14</v>
      </c>
      <c r="G51" s="328">
        <v>60</v>
      </c>
      <c r="H51" s="325"/>
      <c r="I51" s="283" t="s">
        <v>151</v>
      </c>
      <c r="J51" s="328">
        <v>24</v>
      </c>
      <c r="K51" s="328">
        <v>25</v>
      </c>
      <c r="L51" s="328">
        <v>28</v>
      </c>
      <c r="M51" s="328">
        <v>43</v>
      </c>
      <c r="N51" s="328">
        <v>120</v>
      </c>
    </row>
    <row r="52" spans="2:14" s="61" customFormat="1">
      <c r="B52" s="283" t="s">
        <v>152</v>
      </c>
      <c r="C52" s="328">
        <v>13</v>
      </c>
      <c r="D52" s="328">
        <v>10</v>
      </c>
      <c r="E52" s="328">
        <v>0</v>
      </c>
      <c r="F52" s="328">
        <v>18</v>
      </c>
      <c r="G52" s="328">
        <v>41</v>
      </c>
      <c r="H52" s="325"/>
      <c r="I52" s="283" t="s">
        <v>152</v>
      </c>
      <c r="J52" s="328">
        <v>8</v>
      </c>
      <c r="K52" s="328">
        <v>7</v>
      </c>
      <c r="L52" s="328">
        <v>11</v>
      </c>
      <c r="M52" s="328">
        <v>11</v>
      </c>
      <c r="N52" s="328">
        <v>37</v>
      </c>
    </row>
    <row r="53" spans="2:14" s="61" customFormat="1">
      <c r="B53" s="283" t="s">
        <v>153</v>
      </c>
      <c r="C53" s="328">
        <v>3</v>
      </c>
      <c r="D53" s="328">
        <v>1</v>
      </c>
      <c r="E53" s="328">
        <v>0</v>
      </c>
      <c r="F53" s="328">
        <v>3</v>
      </c>
      <c r="G53" s="328">
        <v>7</v>
      </c>
      <c r="H53" s="325"/>
      <c r="I53" s="283" t="s">
        <v>153</v>
      </c>
      <c r="J53" s="328">
        <v>3</v>
      </c>
      <c r="K53" s="328">
        <v>3</v>
      </c>
      <c r="L53" s="328">
        <v>3</v>
      </c>
      <c r="M53" s="328">
        <v>2</v>
      </c>
      <c r="N53" s="328">
        <v>11</v>
      </c>
    </row>
    <row r="54" spans="2:14" s="61" customFormat="1">
      <c r="B54" s="283" t="s">
        <v>154</v>
      </c>
      <c r="C54" s="328">
        <v>3</v>
      </c>
      <c r="D54" s="328">
        <v>3</v>
      </c>
      <c r="E54" s="328">
        <v>4</v>
      </c>
      <c r="F54" s="328">
        <v>3</v>
      </c>
      <c r="G54" s="328">
        <v>13</v>
      </c>
      <c r="H54" s="325"/>
      <c r="I54" s="283" t="s">
        <v>154</v>
      </c>
      <c r="J54" s="328">
        <v>2</v>
      </c>
      <c r="K54" s="328">
        <v>2</v>
      </c>
      <c r="L54" s="328">
        <v>7</v>
      </c>
      <c r="M54" s="328">
        <v>8</v>
      </c>
      <c r="N54" s="328">
        <v>19</v>
      </c>
    </row>
    <row r="55" spans="2:14" s="61" customFormat="1">
      <c r="B55" s="318" t="s">
        <v>106</v>
      </c>
      <c r="C55" s="319">
        <f>SUM(C56:C57)</f>
        <v>38</v>
      </c>
      <c r="D55" s="319">
        <f t="shared" ref="D55:G55" si="16">SUM(D56:D57)</f>
        <v>42</v>
      </c>
      <c r="E55" s="319">
        <f t="shared" si="16"/>
        <v>48</v>
      </c>
      <c r="F55" s="319">
        <f t="shared" si="16"/>
        <v>56</v>
      </c>
      <c r="G55" s="319">
        <f t="shared" si="16"/>
        <v>184</v>
      </c>
      <c r="H55" s="325"/>
      <c r="I55" s="318" t="s">
        <v>106</v>
      </c>
      <c r="J55" s="319">
        <f>SUM(J56:J57)</f>
        <v>39</v>
      </c>
      <c r="K55" s="319">
        <f t="shared" ref="K55" si="17">SUM(K56:K57)</f>
        <v>54</v>
      </c>
      <c r="L55" s="319">
        <f t="shared" ref="L55" si="18">SUM(L56:L57)</f>
        <v>59</v>
      </c>
      <c r="M55" s="319">
        <f t="shared" ref="M55" si="19">SUM(M56:M57)</f>
        <v>73</v>
      </c>
      <c r="N55" s="319">
        <f t="shared" ref="N55" si="20">SUM(N56:N57)</f>
        <v>225</v>
      </c>
    </row>
    <row r="56" spans="2:14" s="61" customFormat="1">
      <c r="B56" s="283" t="s">
        <v>155</v>
      </c>
      <c r="C56" s="328">
        <v>16</v>
      </c>
      <c r="D56" s="328">
        <v>19</v>
      </c>
      <c r="E56" s="328">
        <v>19</v>
      </c>
      <c r="F56" s="328">
        <v>27</v>
      </c>
      <c r="G56" s="328">
        <v>81</v>
      </c>
      <c r="H56" s="325"/>
      <c r="I56" s="283" t="s">
        <v>155</v>
      </c>
      <c r="J56" s="328">
        <v>16</v>
      </c>
      <c r="K56" s="328">
        <v>25</v>
      </c>
      <c r="L56" s="328">
        <v>30</v>
      </c>
      <c r="M56" s="328">
        <v>44</v>
      </c>
      <c r="N56" s="328">
        <v>115</v>
      </c>
    </row>
    <row r="57" spans="2:14" s="61" customFormat="1">
      <c r="B57" s="283" t="s">
        <v>156</v>
      </c>
      <c r="C57" s="328">
        <v>22</v>
      </c>
      <c r="D57" s="328">
        <v>23</v>
      </c>
      <c r="E57" s="328">
        <v>29</v>
      </c>
      <c r="F57" s="328">
        <v>29</v>
      </c>
      <c r="G57" s="328">
        <v>103</v>
      </c>
      <c r="H57" s="325"/>
      <c r="I57" s="283" t="s">
        <v>156</v>
      </c>
      <c r="J57" s="328">
        <v>23</v>
      </c>
      <c r="K57" s="328">
        <v>29</v>
      </c>
      <c r="L57" s="328">
        <v>29</v>
      </c>
      <c r="M57" s="328">
        <v>29</v>
      </c>
      <c r="N57" s="328">
        <v>110</v>
      </c>
    </row>
    <row r="58" spans="2:14" s="61" customFormat="1">
      <c r="B58" s="318" t="s">
        <v>87</v>
      </c>
      <c r="C58" s="319">
        <v>5</v>
      </c>
      <c r="D58" s="319">
        <v>14</v>
      </c>
      <c r="E58" s="319">
        <v>16</v>
      </c>
      <c r="F58" s="319">
        <v>35</v>
      </c>
      <c r="G58" s="319">
        <v>70</v>
      </c>
      <c r="H58" s="325"/>
      <c r="I58" s="318" t="s">
        <v>87</v>
      </c>
      <c r="J58" s="319">
        <v>16</v>
      </c>
      <c r="K58" s="319">
        <v>39</v>
      </c>
      <c r="L58" s="319">
        <v>32</v>
      </c>
      <c r="M58" s="319">
        <v>105</v>
      </c>
      <c r="N58" s="319">
        <v>192</v>
      </c>
    </row>
    <row r="59" spans="2:14" s="61" customFormat="1">
      <c r="B59" s="318" t="s">
        <v>223</v>
      </c>
      <c r="C59" s="319">
        <f>+C39+C44+C48+C55+C58</f>
        <v>533</v>
      </c>
      <c r="D59" s="319">
        <f t="shared" ref="D59:G59" si="21">+D39+D44+D48+D55+D58</f>
        <v>612</v>
      </c>
      <c r="E59" s="319">
        <f t="shared" si="21"/>
        <v>448</v>
      </c>
      <c r="F59" s="319">
        <f t="shared" si="21"/>
        <v>728</v>
      </c>
      <c r="G59" s="319">
        <f t="shared" si="21"/>
        <v>2321</v>
      </c>
      <c r="H59" s="325"/>
      <c r="I59" s="318" t="s">
        <v>223</v>
      </c>
      <c r="J59" s="319">
        <f>+J39+J44+J48+J55+J58</f>
        <v>320</v>
      </c>
      <c r="K59" s="319">
        <f t="shared" ref="K59" si="22">+K39+K44+K48+K55+K58</f>
        <v>417</v>
      </c>
      <c r="L59" s="319">
        <f t="shared" ref="L59" si="23">+L39+L44+L48+L55+L58</f>
        <v>386</v>
      </c>
      <c r="M59" s="319">
        <f t="shared" ref="M59" si="24">+M39+M44+M48+M55+M58</f>
        <v>659</v>
      </c>
      <c r="N59" s="319">
        <f t="shared" ref="N59" si="25">+N39+N44+N48+N55+N58</f>
        <v>1782</v>
      </c>
    </row>
    <row r="60" spans="2:14" s="61" customFormat="1">
      <c r="B60" s="87"/>
      <c r="C60" s="87"/>
      <c r="D60" s="87"/>
      <c r="E60" s="87"/>
      <c r="F60" s="87"/>
      <c r="G60" s="108"/>
    </row>
    <row r="61" spans="2:14" s="61" customFormat="1">
      <c r="G61" s="103"/>
    </row>
    <row r="62" spans="2:14" s="61" customFormat="1">
      <c r="G62" s="103"/>
    </row>
    <row r="63" spans="2:14" s="61" customFormat="1" ht="15.75">
      <c r="B63" s="39" t="s">
        <v>221</v>
      </c>
      <c r="G63" s="103"/>
      <c r="I63" s="39" t="s">
        <v>222</v>
      </c>
    </row>
    <row r="64" spans="2:14" s="61" customFormat="1">
      <c r="G64" s="103"/>
    </row>
    <row r="65" spans="2:16" s="253" customFormat="1">
      <c r="B65" s="330"/>
      <c r="C65" s="499" t="s">
        <v>221</v>
      </c>
      <c r="D65" s="499"/>
      <c r="E65" s="499"/>
      <c r="F65" s="331"/>
      <c r="G65" s="331"/>
      <c r="H65" s="332"/>
      <c r="I65" s="330"/>
      <c r="J65" s="499" t="s">
        <v>226</v>
      </c>
      <c r="K65" s="499"/>
      <c r="L65" s="499"/>
    </row>
    <row r="66" spans="2:16" s="61" customFormat="1">
      <c r="B66" s="276" t="s">
        <v>238</v>
      </c>
      <c r="C66" s="315" t="s">
        <v>254</v>
      </c>
      <c r="D66" s="315" t="s">
        <v>249</v>
      </c>
      <c r="E66" s="315" t="s">
        <v>237</v>
      </c>
      <c r="F66" s="333"/>
      <c r="G66" s="333"/>
      <c r="H66" s="325"/>
      <c r="I66" s="276" t="s">
        <v>238</v>
      </c>
      <c r="J66" s="315" t="s">
        <v>254</v>
      </c>
      <c r="K66" s="315" t="s">
        <v>249</v>
      </c>
      <c r="L66" s="315" t="s">
        <v>237</v>
      </c>
      <c r="N66"/>
      <c r="O66"/>
      <c r="P66"/>
    </row>
    <row r="67" spans="2:16" s="61" customFormat="1">
      <c r="B67" s="334"/>
      <c r="C67" s="334"/>
      <c r="D67" s="334"/>
      <c r="E67" s="334"/>
      <c r="F67" s="333"/>
      <c r="G67" s="333"/>
      <c r="H67" s="325"/>
      <c r="I67" s="334"/>
      <c r="J67" s="334"/>
      <c r="K67" s="334"/>
      <c r="L67" s="334"/>
      <c r="N67"/>
      <c r="O67"/>
      <c r="P67"/>
    </row>
    <row r="68" spans="2:16" s="61" customFormat="1">
      <c r="B68" s="318" t="s">
        <v>134</v>
      </c>
      <c r="C68" s="319">
        <f>SUM(C69:C72)</f>
        <v>998</v>
      </c>
      <c r="D68" s="319">
        <f>SUM(D69:D72)</f>
        <v>268</v>
      </c>
      <c r="E68" s="320" t="s">
        <v>2</v>
      </c>
      <c r="F68" s="333"/>
      <c r="G68" s="333"/>
      <c r="H68" s="325"/>
      <c r="I68" s="318" t="s">
        <v>134</v>
      </c>
      <c r="J68" s="319">
        <f>SUM(J69:J72)</f>
        <v>137</v>
      </c>
      <c r="K68" s="319">
        <f>SUM(K69:K72)</f>
        <v>126</v>
      </c>
      <c r="L68" s="320">
        <f>+J68/K68-1</f>
        <v>8.7301587301587213E-2</v>
      </c>
      <c r="N68"/>
      <c r="O68"/>
      <c r="P68"/>
    </row>
    <row r="69" spans="2:16" s="61" customFormat="1">
      <c r="B69" s="283" t="s">
        <v>165</v>
      </c>
      <c r="C69" s="321">
        <v>59</v>
      </c>
      <c r="D69" s="321">
        <v>31</v>
      </c>
      <c r="E69" s="322">
        <f t="shared" ref="E69:E88" si="26">+C69/D69-1</f>
        <v>0.90322580645161299</v>
      </c>
      <c r="F69" s="333"/>
      <c r="G69" s="333"/>
      <c r="H69" s="325"/>
      <c r="I69" s="283" t="s">
        <v>165</v>
      </c>
      <c r="J69" s="321">
        <v>2</v>
      </c>
      <c r="K69" s="321">
        <v>1</v>
      </c>
      <c r="L69" s="322">
        <f t="shared" ref="L69:L88" si="27">+J69/K69-1</f>
        <v>1</v>
      </c>
      <c r="N69"/>
      <c r="O69"/>
      <c r="P69"/>
    </row>
    <row r="70" spans="2:16" s="61" customFormat="1">
      <c r="B70" s="283" t="s">
        <v>41</v>
      </c>
      <c r="C70" s="321">
        <v>380</v>
      </c>
      <c r="D70" s="321">
        <v>16</v>
      </c>
      <c r="E70" s="322" t="s">
        <v>2</v>
      </c>
      <c r="F70" s="333"/>
      <c r="G70" s="333"/>
      <c r="H70" s="325"/>
      <c r="I70" s="283" t="s">
        <v>41</v>
      </c>
      <c r="J70" s="321">
        <v>0</v>
      </c>
      <c r="K70" s="321">
        <v>0</v>
      </c>
      <c r="L70" s="322" t="s">
        <v>2</v>
      </c>
      <c r="N70"/>
      <c r="O70"/>
      <c r="P70"/>
    </row>
    <row r="71" spans="2:16" s="61" customFormat="1">
      <c r="B71" s="283" t="s">
        <v>145</v>
      </c>
      <c r="C71" s="321">
        <v>385</v>
      </c>
      <c r="D71" s="321">
        <v>88</v>
      </c>
      <c r="E71" s="322" t="s">
        <v>2</v>
      </c>
      <c r="F71" s="333"/>
      <c r="G71" s="333"/>
      <c r="H71" s="325"/>
      <c r="I71" s="283" t="s">
        <v>145</v>
      </c>
      <c r="J71" s="321">
        <v>77</v>
      </c>
      <c r="K71" s="321">
        <v>90</v>
      </c>
      <c r="L71" s="322">
        <f t="shared" si="27"/>
        <v>-0.14444444444444449</v>
      </c>
      <c r="N71"/>
      <c r="O71"/>
      <c r="P71"/>
    </row>
    <row r="72" spans="2:16" s="61" customFormat="1">
      <c r="B72" s="283" t="s">
        <v>146</v>
      </c>
      <c r="C72" s="321">
        <v>174</v>
      </c>
      <c r="D72" s="321">
        <v>133</v>
      </c>
      <c r="E72" s="322">
        <f t="shared" si="26"/>
        <v>0.30827067669172936</v>
      </c>
      <c r="F72" s="333"/>
      <c r="G72" s="333"/>
      <c r="H72" s="325"/>
      <c r="I72" s="283" t="s">
        <v>146</v>
      </c>
      <c r="J72" s="321">
        <v>58</v>
      </c>
      <c r="K72" s="321">
        <v>35</v>
      </c>
      <c r="L72" s="322">
        <f t="shared" si="27"/>
        <v>0.65714285714285725</v>
      </c>
      <c r="N72"/>
      <c r="O72"/>
      <c r="P72"/>
    </row>
    <row r="73" spans="2:16" s="61" customFormat="1">
      <c r="B73" s="318" t="s">
        <v>103</v>
      </c>
      <c r="C73" s="319">
        <f>SUM(C74:C76)</f>
        <v>248</v>
      </c>
      <c r="D73" s="319">
        <f>SUM(D74:D76)</f>
        <v>229</v>
      </c>
      <c r="E73" s="320">
        <f t="shared" si="26"/>
        <v>8.2969432314410563E-2</v>
      </c>
      <c r="F73" s="333"/>
      <c r="G73" s="333"/>
      <c r="H73" s="325"/>
      <c r="I73" s="318" t="s">
        <v>103</v>
      </c>
      <c r="J73" s="319">
        <f>SUM(J74:J76)</f>
        <v>225</v>
      </c>
      <c r="K73" s="319">
        <f>SUM(K74:K76)</f>
        <v>246</v>
      </c>
      <c r="L73" s="320">
        <f t="shared" si="27"/>
        <v>-8.536585365853655E-2</v>
      </c>
      <c r="N73"/>
      <c r="O73"/>
      <c r="P73"/>
    </row>
    <row r="74" spans="2:16" s="61" customFormat="1">
      <c r="B74" s="283" t="s">
        <v>147</v>
      </c>
      <c r="C74" s="321">
        <v>194</v>
      </c>
      <c r="D74" s="321">
        <v>170</v>
      </c>
      <c r="E74" s="322">
        <f t="shared" si="26"/>
        <v>0.14117647058823524</v>
      </c>
      <c r="F74" s="333"/>
      <c r="G74" s="333"/>
      <c r="H74" s="325"/>
      <c r="I74" s="283" t="s">
        <v>147</v>
      </c>
      <c r="J74" s="321">
        <v>46</v>
      </c>
      <c r="K74" s="321">
        <v>42</v>
      </c>
      <c r="L74" s="322">
        <f t="shared" si="27"/>
        <v>9.5238095238095344E-2</v>
      </c>
      <c r="N74"/>
      <c r="O74"/>
      <c r="P74"/>
    </row>
    <row r="75" spans="2:16" s="61" customFormat="1">
      <c r="B75" s="283" t="s">
        <v>148</v>
      </c>
      <c r="C75" s="321">
        <v>54</v>
      </c>
      <c r="D75" s="321">
        <v>59</v>
      </c>
      <c r="E75" s="322">
        <f t="shared" si="26"/>
        <v>-8.4745762711864403E-2</v>
      </c>
      <c r="F75" s="333"/>
      <c r="G75" s="333"/>
      <c r="H75" s="325"/>
      <c r="I75" s="283" t="s">
        <v>148</v>
      </c>
      <c r="J75" s="321">
        <v>174</v>
      </c>
      <c r="K75" s="321">
        <v>193</v>
      </c>
      <c r="L75" s="322">
        <f t="shared" si="27"/>
        <v>-9.8445595854922296E-2</v>
      </c>
      <c r="N75"/>
      <c r="O75"/>
      <c r="P75"/>
    </row>
    <row r="76" spans="2:16" s="61" customFormat="1">
      <c r="B76" s="283" t="s">
        <v>104</v>
      </c>
      <c r="C76" s="321">
        <v>0</v>
      </c>
      <c r="D76" s="321">
        <v>0</v>
      </c>
      <c r="E76" s="322" t="s">
        <v>2</v>
      </c>
      <c r="F76" s="333"/>
      <c r="G76" s="333"/>
      <c r="H76" s="325"/>
      <c r="I76" s="283" t="s">
        <v>104</v>
      </c>
      <c r="J76" s="321">
        <v>5</v>
      </c>
      <c r="K76" s="321">
        <v>11</v>
      </c>
      <c r="L76" s="322">
        <f t="shared" si="27"/>
        <v>-0.54545454545454541</v>
      </c>
      <c r="N76"/>
      <c r="O76"/>
      <c r="P76"/>
    </row>
    <row r="77" spans="2:16" s="61" customFormat="1">
      <c r="B77" s="318" t="s">
        <v>105</v>
      </c>
      <c r="C77" s="319">
        <f>SUM(C78:C83)</f>
        <v>278</v>
      </c>
      <c r="D77" s="319">
        <f>SUM(D78:D83)</f>
        <v>247</v>
      </c>
      <c r="E77" s="320">
        <f t="shared" si="26"/>
        <v>0.12550607287449389</v>
      </c>
      <c r="F77" s="333"/>
      <c r="G77" s="333"/>
      <c r="H77" s="325"/>
      <c r="I77" s="318" t="s">
        <v>105</v>
      </c>
      <c r="J77" s="319">
        <f>SUM(J78:J83)</f>
        <v>181</v>
      </c>
      <c r="K77" s="319">
        <f>SUM(K78:K83)</f>
        <v>249</v>
      </c>
      <c r="L77" s="320">
        <f t="shared" si="27"/>
        <v>-0.2730923694779116</v>
      </c>
      <c r="N77"/>
      <c r="O77"/>
      <c r="P77"/>
    </row>
    <row r="78" spans="2:16" s="61" customFormat="1">
      <c r="B78" s="283" t="s">
        <v>149</v>
      </c>
      <c r="C78" s="321">
        <v>97</v>
      </c>
      <c r="D78" s="321">
        <v>82</v>
      </c>
      <c r="E78" s="322">
        <f t="shared" si="26"/>
        <v>0.18292682926829262</v>
      </c>
      <c r="F78" s="333"/>
      <c r="G78" s="333"/>
      <c r="H78" s="325"/>
      <c r="I78" s="283" t="s">
        <v>149</v>
      </c>
      <c r="J78" s="321">
        <v>110</v>
      </c>
      <c r="K78" s="321">
        <v>147</v>
      </c>
      <c r="L78" s="322">
        <f t="shared" si="27"/>
        <v>-0.25170068027210879</v>
      </c>
      <c r="N78"/>
      <c r="O78"/>
      <c r="P78"/>
    </row>
    <row r="79" spans="2:16" s="61" customFormat="1">
      <c r="B79" s="283" t="s">
        <v>150</v>
      </c>
      <c r="C79" s="321">
        <v>114</v>
      </c>
      <c r="D79" s="321">
        <v>68</v>
      </c>
      <c r="E79" s="322">
        <f t="shared" si="26"/>
        <v>0.67647058823529416</v>
      </c>
      <c r="F79" s="333"/>
      <c r="G79" s="333"/>
      <c r="H79" s="325"/>
      <c r="I79" s="283" t="s">
        <v>150</v>
      </c>
      <c r="J79" s="321">
        <v>17</v>
      </c>
      <c r="K79" s="321">
        <v>12</v>
      </c>
      <c r="L79" s="322">
        <f t="shared" si="27"/>
        <v>0.41666666666666674</v>
      </c>
      <c r="N79"/>
      <c r="O79"/>
      <c r="P79"/>
    </row>
    <row r="80" spans="2:16" s="61" customFormat="1">
      <c r="B80" s="283" t="s">
        <v>151</v>
      </c>
      <c r="C80" s="321">
        <v>34</v>
      </c>
      <c r="D80" s="321">
        <v>58</v>
      </c>
      <c r="E80" s="322">
        <f t="shared" si="26"/>
        <v>-0.41379310344827591</v>
      </c>
      <c r="F80" s="333"/>
      <c r="G80" s="333"/>
      <c r="H80" s="325"/>
      <c r="I80" s="283" t="s">
        <v>151</v>
      </c>
      <c r="J80" s="321">
        <v>26</v>
      </c>
      <c r="K80" s="321">
        <v>62</v>
      </c>
      <c r="L80" s="322">
        <f t="shared" si="27"/>
        <v>-0.58064516129032251</v>
      </c>
      <c r="N80"/>
      <c r="O80"/>
      <c r="P80"/>
    </row>
    <row r="81" spans="2:16" s="61" customFormat="1">
      <c r="B81" s="283" t="s">
        <v>152</v>
      </c>
      <c r="C81" s="321">
        <v>15</v>
      </c>
      <c r="D81" s="321">
        <v>10</v>
      </c>
      <c r="E81" s="322">
        <f t="shared" si="26"/>
        <v>0.5</v>
      </c>
      <c r="F81" s="333"/>
      <c r="G81" s="333"/>
      <c r="H81" s="325"/>
      <c r="I81" s="283" t="s">
        <v>152</v>
      </c>
      <c r="J81" s="321">
        <v>26</v>
      </c>
      <c r="K81" s="321">
        <v>27</v>
      </c>
      <c r="L81" s="322">
        <f t="shared" si="27"/>
        <v>-3.703703703703709E-2</v>
      </c>
      <c r="N81"/>
      <c r="O81"/>
      <c r="P81"/>
    </row>
    <row r="82" spans="2:16" s="61" customFormat="1">
      <c r="B82" s="283" t="s">
        <v>153</v>
      </c>
      <c r="C82" s="321">
        <v>5</v>
      </c>
      <c r="D82" s="321">
        <v>10</v>
      </c>
      <c r="E82" s="322">
        <f t="shared" si="26"/>
        <v>-0.5</v>
      </c>
      <c r="F82" s="333"/>
      <c r="G82" s="333"/>
      <c r="H82" s="325"/>
      <c r="I82" s="283" t="s">
        <v>153</v>
      </c>
      <c r="J82" s="321">
        <v>2</v>
      </c>
      <c r="K82" s="321">
        <v>1</v>
      </c>
      <c r="L82" s="322">
        <f t="shared" si="27"/>
        <v>1</v>
      </c>
      <c r="N82"/>
      <c r="O82"/>
      <c r="P82"/>
    </row>
    <row r="83" spans="2:16" s="61" customFormat="1">
      <c r="B83" s="283" t="s">
        <v>154</v>
      </c>
      <c r="C83" s="321">
        <v>13</v>
      </c>
      <c r="D83" s="321">
        <v>19</v>
      </c>
      <c r="E83" s="322">
        <f t="shared" si="26"/>
        <v>-0.31578947368421051</v>
      </c>
      <c r="F83" s="333"/>
      <c r="G83" s="333"/>
      <c r="H83" s="325"/>
      <c r="I83" s="283" t="s">
        <v>154</v>
      </c>
      <c r="J83" s="321">
        <v>0</v>
      </c>
      <c r="K83" s="321">
        <v>0</v>
      </c>
      <c r="L83" s="322" t="s">
        <v>2</v>
      </c>
      <c r="N83"/>
      <c r="O83"/>
      <c r="P83"/>
    </row>
    <row r="84" spans="2:16" s="61" customFormat="1">
      <c r="B84" s="318" t="s">
        <v>106</v>
      </c>
      <c r="C84" s="319">
        <f>SUM(C85:C86)</f>
        <v>113</v>
      </c>
      <c r="D84" s="319">
        <f>SUM(D85:D86)</f>
        <v>144</v>
      </c>
      <c r="E84" s="320">
        <f t="shared" si="26"/>
        <v>-0.21527777777777779</v>
      </c>
      <c r="F84" s="333"/>
      <c r="G84" s="333"/>
      <c r="H84" s="325"/>
      <c r="I84" s="318" t="s">
        <v>106</v>
      </c>
      <c r="J84" s="319">
        <f>SUM(J85:J86)</f>
        <v>71</v>
      </c>
      <c r="K84" s="319">
        <f>SUM(K85:K86)</f>
        <v>81</v>
      </c>
      <c r="L84" s="320">
        <f t="shared" si="27"/>
        <v>-0.12345679012345678</v>
      </c>
      <c r="N84"/>
      <c r="O84"/>
      <c r="P84"/>
    </row>
    <row r="85" spans="2:16" s="61" customFormat="1">
      <c r="B85" s="283" t="s">
        <v>155</v>
      </c>
      <c r="C85" s="321">
        <v>60</v>
      </c>
      <c r="D85" s="321">
        <v>88</v>
      </c>
      <c r="E85" s="322">
        <f t="shared" si="26"/>
        <v>-0.31818181818181823</v>
      </c>
      <c r="F85" s="333"/>
      <c r="G85" s="333"/>
      <c r="H85" s="325"/>
      <c r="I85" s="283" t="s">
        <v>155</v>
      </c>
      <c r="J85" s="321">
        <v>21</v>
      </c>
      <c r="K85" s="321">
        <v>27</v>
      </c>
      <c r="L85" s="322">
        <f t="shared" si="27"/>
        <v>-0.22222222222222221</v>
      </c>
      <c r="N85"/>
      <c r="O85"/>
      <c r="P85"/>
    </row>
    <row r="86" spans="2:16" s="61" customFormat="1">
      <c r="B86" s="283" t="s">
        <v>156</v>
      </c>
      <c r="C86" s="321">
        <v>53</v>
      </c>
      <c r="D86" s="321">
        <v>56</v>
      </c>
      <c r="E86" s="322">
        <f t="shared" si="26"/>
        <v>-5.3571428571428603E-2</v>
      </c>
      <c r="F86" s="333"/>
      <c r="G86" s="333"/>
      <c r="H86" s="325"/>
      <c r="I86" s="283" t="s">
        <v>156</v>
      </c>
      <c r="J86" s="321">
        <v>50</v>
      </c>
      <c r="K86" s="321">
        <v>54</v>
      </c>
      <c r="L86" s="322">
        <f t="shared" si="27"/>
        <v>-7.407407407407407E-2</v>
      </c>
      <c r="N86"/>
      <c r="O86"/>
      <c r="P86"/>
    </row>
    <row r="87" spans="2:16" s="61" customFormat="1">
      <c r="B87" s="318" t="s">
        <v>87</v>
      </c>
      <c r="C87" s="319">
        <v>1</v>
      </c>
      <c r="D87" s="319">
        <v>41</v>
      </c>
      <c r="E87" s="320">
        <f t="shared" si="26"/>
        <v>-0.97560975609756095</v>
      </c>
      <c r="F87" s="333"/>
      <c r="G87" s="333"/>
      <c r="H87" s="325"/>
      <c r="I87" s="318" t="s">
        <v>87</v>
      </c>
      <c r="J87" s="319">
        <v>69</v>
      </c>
      <c r="K87" s="319">
        <v>151</v>
      </c>
      <c r="L87" s="320">
        <f t="shared" si="27"/>
        <v>-0.54304635761589404</v>
      </c>
      <c r="N87"/>
      <c r="O87"/>
      <c r="P87"/>
    </row>
    <row r="88" spans="2:16" s="61" customFormat="1">
      <c r="B88" s="318" t="s">
        <v>223</v>
      </c>
      <c r="C88" s="319">
        <f>+C68+C73+C77+C84+C87</f>
        <v>1638</v>
      </c>
      <c r="D88" s="319">
        <f>+D68+D73+D77+D84+D87</f>
        <v>929</v>
      </c>
      <c r="E88" s="320">
        <f t="shared" si="26"/>
        <v>0.76318622174381057</v>
      </c>
      <c r="F88" s="333"/>
      <c r="G88" s="333"/>
      <c r="H88" s="325"/>
      <c r="I88" s="318" t="s">
        <v>223</v>
      </c>
      <c r="J88" s="319">
        <f>+J68+J73+J77+J84+J87</f>
        <v>683</v>
      </c>
      <c r="K88" s="319">
        <f>+K68+K73+K77+K84+K87</f>
        <v>853</v>
      </c>
      <c r="L88" s="320">
        <f t="shared" si="27"/>
        <v>-0.1992966002344666</v>
      </c>
      <c r="N88"/>
      <c r="O88"/>
      <c r="P88"/>
    </row>
    <row r="89" spans="2:16" s="61" customFormat="1">
      <c r="B89" s="87"/>
      <c r="C89" s="88"/>
      <c r="D89" s="88"/>
      <c r="E89" s="88"/>
      <c r="F89" s="103"/>
      <c r="G89" s="103"/>
      <c r="N89"/>
      <c r="O89"/>
      <c r="P89"/>
    </row>
    <row r="90" spans="2:16" s="61" customFormat="1">
      <c r="G90" s="103"/>
      <c r="N90"/>
      <c r="O90"/>
      <c r="P90"/>
    </row>
    <row r="91" spans="2:16" s="61" customFormat="1">
      <c r="G91" s="103"/>
    </row>
    <row r="92" spans="2:16" s="61" customFormat="1">
      <c r="G92" s="103"/>
    </row>
    <row r="93" spans="2:16" s="61" customFormat="1">
      <c r="G93" s="103"/>
    </row>
    <row r="94" spans="2:16" s="61" customFormat="1">
      <c r="G94" s="103"/>
    </row>
    <row r="95" spans="2:16" s="61" customFormat="1">
      <c r="G95" s="103"/>
    </row>
    <row r="96" spans="2:16" s="61" customFormat="1">
      <c r="G96" s="103"/>
    </row>
    <row r="97" spans="7:7" s="61" customFormat="1">
      <c r="G97" s="103"/>
    </row>
    <row r="98" spans="7:7" s="61" customFormat="1">
      <c r="G98" s="103"/>
    </row>
    <row r="99" spans="7:7" s="61" customFormat="1">
      <c r="G99" s="103"/>
    </row>
    <row r="100" spans="7:7" s="61" customFormat="1">
      <c r="G100" s="103"/>
    </row>
    <row r="101" spans="7:7" s="61" customFormat="1">
      <c r="G101" s="103"/>
    </row>
    <row r="102" spans="7:7" s="61" customFormat="1">
      <c r="G102" s="103"/>
    </row>
    <row r="103" spans="7:7" s="61" customFormat="1">
      <c r="G103" s="103"/>
    </row>
    <row r="104" spans="7:7" s="61" customFormat="1">
      <c r="G104" s="103"/>
    </row>
    <row r="105" spans="7:7" s="61" customFormat="1">
      <c r="G105" s="103"/>
    </row>
    <row r="106" spans="7:7" s="61" customFormat="1">
      <c r="G106" s="103"/>
    </row>
    <row r="107" spans="7:7" s="61" customFormat="1">
      <c r="G107" s="103"/>
    </row>
    <row r="108" spans="7:7" s="61" customFormat="1">
      <c r="G108" s="103"/>
    </row>
    <row r="109" spans="7:7" s="61" customFormat="1">
      <c r="G109" s="103"/>
    </row>
    <row r="110" spans="7:7" s="61" customFormat="1">
      <c r="G110" s="103"/>
    </row>
    <row r="111" spans="7:7" s="61" customFormat="1">
      <c r="G111" s="103"/>
    </row>
    <row r="112" spans="7:7" s="61" customFormat="1">
      <c r="G112" s="103"/>
    </row>
    <row r="113" spans="7:7" s="61" customFormat="1">
      <c r="G113" s="103"/>
    </row>
    <row r="114" spans="7:7" s="61" customFormat="1">
      <c r="G114" s="103"/>
    </row>
    <row r="115" spans="7:7" s="61" customFormat="1">
      <c r="G115" s="103"/>
    </row>
    <row r="116" spans="7:7" s="61" customFormat="1">
      <c r="G116" s="103"/>
    </row>
    <row r="117" spans="7:7" s="61" customFormat="1">
      <c r="G117" s="103"/>
    </row>
    <row r="118" spans="7:7" s="61" customFormat="1">
      <c r="G118" s="103"/>
    </row>
    <row r="119" spans="7:7" s="61" customFormat="1">
      <c r="G119" s="103"/>
    </row>
    <row r="120" spans="7:7" s="61" customFormat="1">
      <c r="G120" s="103"/>
    </row>
    <row r="121" spans="7:7" s="61" customFormat="1">
      <c r="G121" s="103"/>
    </row>
    <row r="122" spans="7:7" s="61" customFormat="1">
      <c r="G122" s="103"/>
    </row>
    <row r="123" spans="7:7" s="61" customFormat="1">
      <c r="G123" s="103"/>
    </row>
    <row r="124" spans="7:7" s="61" customFormat="1">
      <c r="G124" s="103"/>
    </row>
    <row r="125" spans="7:7" s="61" customFormat="1">
      <c r="G125" s="103"/>
    </row>
    <row r="126" spans="7:7" s="61" customFormat="1">
      <c r="G126" s="103"/>
    </row>
    <row r="127" spans="7:7" s="61" customFormat="1">
      <c r="G127" s="103"/>
    </row>
    <row r="128" spans="7:7" s="61" customFormat="1">
      <c r="G128" s="103"/>
    </row>
    <row r="129" spans="7:7" s="61" customFormat="1">
      <c r="G129" s="103"/>
    </row>
    <row r="130" spans="7:7" s="61" customFormat="1">
      <c r="G130" s="103"/>
    </row>
    <row r="131" spans="7:7" s="61" customFormat="1">
      <c r="G131" s="103"/>
    </row>
    <row r="132" spans="7:7" s="61" customFormat="1">
      <c r="G132" s="103"/>
    </row>
    <row r="133" spans="7:7" s="61" customFormat="1">
      <c r="G133" s="103"/>
    </row>
    <row r="134" spans="7:7" s="61" customFormat="1">
      <c r="G134" s="103"/>
    </row>
    <row r="135" spans="7:7" s="61" customFormat="1">
      <c r="G135" s="103"/>
    </row>
    <row r="136" spans="7:7" s="61" customFormat="1">
      <c r="G136" s="103"/>
    </row>
    <row r="137" spans="7:7" s="61" customFormat="1">
      <c r="G137" s="103"/>
    </row>
    <row r="138" spans="7:7" s="61" customFormat="1">
      <c r="G138" s="103"/>
    </row>
    <row r="139" spans="7:7" s="61" customFormat="1">
      <c r="G139" s="103"/>
    </row>
    <row r="140" spans="7:7" s="61" customFormat="1">
      <c r="G140" s="103"/>
    </row>
    <row r="141" spans="7:7" s="61" customFormat="1">
      <c r="G141" s="103"/>
    </row>
    <row r="142" spans="7:7" s="61" customFormat="1">
      <c r="G142" s="103"/>
    </row>
    <row r="143" spans="7:7" s="61" customFormat="1">
      <c r="G143" s="103"/>
    </row>
    <row r="144" spans="7:7" s="61" customFormat="1">
      <c r="G144" s="103"/>
    </row>
    <row r="145" spans="7:7" s="61" customFormat="1">
      <c r="G145" s="103"/>
    </row>
  </sheetData>
  <mergeCells count="4">
    <mergeCell ref="B5:E5"/>
    <mergeCell ref="J2:K2"/>
    <mergeCell ref="C65:E65"/>
    <mergeCell ref="J65:L6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0" fitToHeight="2" orientation="landscape" r:id="rId1"/>
  <headerFooter>
    <oddFooter xml:space="preserve">&amp;R&amp;P </oddFooter>
  </headerFooter>
  <rowBreaks count="1" manualBreakCount="1">
    <brk id="61" max="16383" man="1"/>
  </rowBreaks>
  <ignoredErrors>
    <ignoredError sqref="J55:N55 C55:G55 C28:E28 C84:D84 J77:K77 J84:K8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115"/>
  <sheetViews>
    <sheetView showGridLines="0" showRowColHeaders="0" zoomScaleNormal="100" workbookViewId="0">
      <selection activeCell="B2" sqref="B2"/>
    </sheetView>
  </sheetViews>
  <sheetFormatPr baseColWidth="10" defaultColWidth="11.42578125" defaultRowHeight="12.75"/>
  <cols>
    <col min="1" max="1" width="11.42578125" style="2"/>
    <col min="2" max="2" width="33.140625" style="2" customWidth="1"/>
    <col min="3" max="4" width="11.42578125" style="2"/>
    <col min="5" max="5" width="10.7109375" style="2" customWidth="1"/>
    <col min="6" max="6" width="13.42578125" style="2" customWidth="1"/>
    <col min="7" max="7" width="11.42578125" style="2" customWidth="1"/>
    <col min="8" max="12" width="11.42578125" style="2"/>
    <col min="13" max="13" width="16.42578125" style="2" customWidth="1"/>
    <col min="14" max="14" width="11.42578125" style="2"/>
    <col min="15" max="15" width="13.140625" style="2" customWidth="1"/>
    <col min="16" max="16384" width="11.42578125" style="2"/>
  </cols>
  <sheetData>
    <row r="1" spans="1:11" s="59" customFormat="1" ht="15">
      <c r="A1" s="58"/>
      <c r="J1" s="60"/>
    </row>
    <row r="2" spans="1:11" s="59" customFormat="1" ht="15">
      <c r="A2" s="58"/>
      <c r="B2" s="84" t="s">
        <v>10</v>
      </c>
      <c r="C2" s="84"/>
      <c r="G2" s="81"/>
      <c r="H2" s="81"/>
      <c r="J2" s="60"/>
    </row>
    <row r="3" spans="1:11" s="59" customFormat="1" ht="15">
      <c r="A3" s="58"/>
      <c r="J3" s="60"/>
    </row>
    <row r="4" spans="1:11" s="5" customFormat="1"/>
    <row r="5" spans="1:11" s="5" customFormat="1"/>
    <row r="6" spans="1:11" s="5" customFormat="1" ht="26.25">
      <c r="B6" s="23" t="s">
        <v>142</v>
      </c>
    </row>
    <row r="7" spans="1:11" s="5" customFormat="1"/>
    <row r="8" spans="1:11" s="5" customFormat="1"/>
    <row r="9" spans="1:11" s="3" customFormat="1" ht="15" customHeight="1">
      <c r="B9" s="90"/>
    </row>
    <row r="10" spans="1:11" s="3" customFormat="1" ht="15" customHeight="1">
      <c r="B10" s="15" t="s">
        <v>130</v>
      </c>
    </row>
    <row r="11" spans="1:11" s="3" customFormat="1" ht="15" customHeight="1">
      <c r="B11" s="250"/>
      <c r="I11"/>
      <c r="J11"/>
      <c r="K11"/>
    </row>
    <row r="12" spans="1:11" s="3" customFormat="1" ht="15" customHeight="1">
      <c r="B12" s="276" t="s">
        <v>238</v>
      </c>
      <c r="C12" s="335">
        <v>2019</v>
      </c>
      <c r="D12" s="335">
        <v>2020</v>
      </c>
      <c r="E12" s="335">
        <v>2021</v>
      </c>
      <c r="F12" s="335">
        <v>2022</v>
      </c>
      <c r="G12" s="335">
        <v>2023</v>
      </c>
      <c r="H12" s="335" t="s">
        <v>263</v>
      </c>
      <c r="I12"/>
      <c r="J12"/>
      <c r="K12"/>
    </row>
    <row r="13" spans="1:11" s="92" customFormat="1" ht="15" customHeight="1">
      <c r="B13" s="336"/>
      <c r="C13" s="337"/>
      <c r="D13" s="337"/>
      <c r="E13" s="337"/>
      <c r="F13" s="337"/>
      <c r="G13" s="337"/>
      <c r="H13" s="337"/>
      <c r="I13"/>
      <c r="J13"/>
      <c r="K13"/>
    </row>
    <row r="14" spans="1:11" s="92" customFormat="1" ht="15" customHeight="1">
      <c r="B14" s="338" t="s">
        <v>78</v>
      </c>
      <c r="C14" s="339">
        <v>2079</v>
      </c>
      <c r="D14" s="339">
        <v>1798</v>
      </c>
      <c r="E14" s="339">
        <v>1898</v>
      </c>
      <c r="F14" s="339">
        <v>1046</v>
      </c>
      <c r="G14" s="339">
        <v>1210</v>
      </c>
      <c r="H14" s="339">
        <v>7400</v>
      </c>
      <c r="I14"/>
      <c r="J14"/>
      <c r="K14"/>
    </row>
    <row r="15" spans="1:11" s="92" customFormat="1" ht="15" customHeight="1" thickBot="1">
      <c r="B15" s="340" t="s">
        <v>77</v>
      </c>
      <c r="C15" s="341">
        <v>685</v>
      </c>
      <c r="D15" s="342">
        <v>1428</v>
      </c>
      <c r="E15" s="342">
        <v>1898</v>
      </c>
      <c r="F15" s="343">
        <v>1046</v>
      </c>
      <c r="G15" s="343">
        <v>1210</v>
      </c>
      <c r="H15" s="343">
        <v>7400</v>
      </c>
      <c r="I15"/>
      <c r="J15"/>
      <c r="K15"/>
    </row>
    <row r="16" spans="1:11" s="92" customFormat="1" ht="15" customHeight="1">
      <c r="E16" s="47"/>
      <c r="F16" s="46"/>
      <c r="G16" s="46"/>
      <c r="H16" s="94"/>
      <c r="I16"/>
      <c r="J16"/>
      <c r="K16"/>
    </row>
    <row r="17" spans="2:13" s="3" customFormat="1" ht="15" customHeight="1">
      <c r="I17"/>
      <c r="J17"/>
      <c r="K17"/>
    </row>
    <row r="18" spans="2:13" s="3" customFormat="1" ht="15" customHeight="1">
      <c r="B18" s="15" t="s">
        <v>227</v>
      </c>
      <c r="F18" s="1"/>
      <c r="G18" s="1"/>
      <c r="H18" s="1"/>
      <c r="I18"/>
      <c r="J18"/>
      <c r="K18"/>
    </row>
    <row r="19" spans="2:13" s="3" customFormat="1" ht="15" customHeight="1">
      <c r="E19" s="1"/>
      <c r="F19"/>
      <c r="G19"/>
      <c r="H19"/>
      <c r="I19"/>
      <c r="J19"/>
      <c r="K19"/>
    </row>
    <row r="20" spans="2:13" s="3" customFormat="1" ht="15" customHeight="1">
      <c r="B20" s="344"/>
      <c r="C20" s="344"/>
      <c r="D20" s="345" t="s">
        <v>254</v>
      </c>
      <c r="E20" s="345" t="s">
        <v>249</v>
      </c>
      <c r="F20"/>
      <c r="G20"/>
      <c r="H20"/>
      <c r="I20"/>
      <c r="J20"/>
      <c r="K20"/>
    </row>
    <row r="21" spans="2:13" s="3" customFormat="1" ht="15" customHeight="1">
      <c r="B21" s="346"/>
      <c r="C21" s="347"/>
      <c r="D21" s="347"/>
      <c r="E21" s="347"/>
      <c r="F21"/>
      <c r="G21"/>
      <c r="H21"/>
      <c r="I21"/>
      <c r="J21"/>
      <c r="K21"/>
    </row>
    <row r="22" spans="2:13" s="3" customFormat="1" ht="15" customHeight="1" thickBot="1">
      <c r="B22" s="348" t="s">
        <v>131</v>
      </c>
      <c r="C22" s="349" t="s">
        <v>38</v>
      </c>
      <c r="D22" s="350">
        <v>7.470260223048327</v>
      </c>
      <c r="E22" s="351">
        <v>6.3878887070376429</v>
      </c>
      <c r="F22"/>
      <c r="G22"/>
      <c r="H22"/>
      <c r="I22"/>
      <c r="J22"/>
      <c r="K22"/>
    </row>
    <row r="23" spans="2:13" s="3" customFormat="1" ht="15" customHeight="1" thickBot="1">
      <c r="B23" s="348" t="s">
        <v>143</v>
      </c>
      <c r="C23" s="349" t="s">
        <v>38</v>
      </c>
      <c r="D23" s="350">
        <v>3.4005971634735008</v>
      </c>
      <c r="E23" s="288">
        <v>3.9</v>
      </c>
      <c r="F23"/>
      <c r="G23"/>
      <c r="H23"/>
      <c r="I23"/>
      <c r="J23"/>
      <c r="K23"/>
    </row>
    <row r="24" spans="2:13" s="3" customFormat="1" ht="15" customHeight="1" thickBot="1">
      <c r="B24" s="348" t="s">
        <v>274</v>
      </c>
      <c r="C24" s="349" t="s">
        <v>38</v>
      </c>
      <c r="D24" s="288">
        <v>3.8</v>
      </c>
      <c r="E24" s="288">
        <v>4.2</v>
      </c>
      <c r="I24"/>
      <c r="J24"/>
      <c r="K24"/>
    </row>
    <row r="25" spans="2:13" s="3" customFormat="1" ht="15" customHeight="1" thickBot="1">
      <c r="B25" s="348"/>
      <c r="C25" s="349"/>
      <c r="D25" s="352"/>
      <c r="E25" s="352"/>
    </row>
    <row r="26" spans="2:13" s="3" customFormat="1" ht="15" customHeight="1"/>
    <row r="27" spans="2:13" s="3" customFormat="1" ht="15" customHeight="1"/>
    <row r="28" spans="2:13" s="3" customFormat="1" ht="15" customHeight="1">
      <c r="B28" s="15" t="s">
        <v>228</v>
      </c>
    </row>
    <row r="29" spans="2:13" s="3" customFormat="1" ht="15" customHeight="1">
      <c r="B29" s="91"/>
    </row>
    <row r="30" spans="2:13" s="3" customFormat="1" ht="15" customHeight="1"/>
    <row r="31" spans="2:13" s="3" customFormat="1" ht="15">
      <c r="B31" s="353"/>
      <c r="C31" s="353"/>
      <c r="D31" s="500" t="s">
        <v>177</v>
      </c>
      <c r="E31" s="500"/>
      <c r="F31" s="501" t="s">
        <v>250</v>
      </c>
      <c r="G31" s="501"/>
      <c r="H31" s="354" t="s">
        <v>185</v>
      </c>
      <c r="I31" s="354" t="s">
        <v>186</v>
      </c>
      <c r="J31" s="354" t="s">
        <v>264</v>
      </c>
      <c r="K31" s="354" t="s">
        <v>30</v>
      </c>
      <c r="L31" s="354" t="s">
        <v>187</v>
      </c>
      <c r="M31" s="354" t="s">
        <v>251</v>
      </c>
    </row>
    <row r="32" spans="2:13" s="3" customFormat="1" ht="15">
      <c r="B32" s="355"/>
      <c r="C32" s="355"/>
      <c r="D32" s="279" t="s">
        <v>257</v>
      </c>
      <c r="E32" s="279" t="s">
        <v>178</v>
      </c>
      <c r="F32" s="324" t="s">
        <v>6</v>
      </c>
      <c r="G32" s="324" t="s">
        <v>179</v>
      </c>
      <c r="H32" s="324" t="s">
        <v>8</v>
      </c>
      <c r="I32" s="324" t="s">
        <v>180</v>
      </c>
      <c r="J32" s="324" t="s">
        <v>179</v>
      </c>
      <c r="K32" s="324" t="s">
        <v>7</v>
      </c>
      <c r="L32" s="324" t="s">
        <v>179</v>
      </c>
      <c r="M32" s="324" t="s">
        <v>181</v>
      </c>
    </row>
    <row r="33" spans="2:15" s="3" customFormat="1" ht="15" customHeight="1" thickBot="1">
      <c r="B33" s="356" t="s">
        <v>182</v>
      </c>
      <c r="C33" s="357" t="s">
        <v>245</v>
      </c>
      <c r="D33" s="358">
        <v>13667</v>
      </c>
      <c r="E33" s="358">
        <v>15154</v>
      </c>
      <c r="F33" s="359">
        <v>1995</v>
      </c>
      <c r="G33" s="359">
        <v>14</v>
      </c>
      <c r="H33" s="358">
        <v>244</v>
      </c>
      <c r="I33" s="358">
        <v>-34</v>
      </c>
      <c r="J33" s="358">
        <v>55</v>
      </c>
      <c r="K33" s="359">
        <v>367</v>
      </c>
      <c r="L33" s="359">
        <v>506</v>
      </c>
      <c r="M33" s="358">
        <v>10520</v>
      </c>
      <c r="O33" s="246">
        <v>0</v>
      </c>
    </row>
    <row r="34" spans="2:15" s="3" customFormat="1" ht="15" customHeight="1" thickBot="1">
      <c r="B34" s="356" t="s">
        <v>183</v>
      </c>
      <c r="C34" s="357" t="s">
        <v>0</v>
      </c>
      <c r="D34" s="360">
        <v>3.097</v>
      </c>
      <c r="E34" s="360">
        <v>3.38</v>
      </c>
      <c r="F34" s="361">
        <v>5.9</v>
      </c>
      <c r="G34" s="361">
        <v>3.8</v>
      </c>
      <c r="H34" s="360">
        <v>7.9</v>
      </c>
      <c r="I34" s="360">
        <v>40.9</v>
      </c>
      <c r="J34" s="360">
        <v>4.5999999999999996</v>
      </c>
      <c r="K34" s="361">
        <v>8.6</v>
      </c>
      <c r="L34" s="361">
        <v>4.0999999999999996</v>
      </c>
      <c r="M34" s="362">
        <v>2.2999999999999998</v>
      </c>
    </row>
    <row r="35" spans="2:15" s="3" customFormat="1" ht="15" customHeight="1" thickBot="1">
      <c r="B35" s="356" t="s">
        <v>184</v>
      </c>
      <c r="C35" s="357" t="s">
        <v>0</v>
      </c>
      <c r="D35" s="358">
        <v>87.4</v>
      </c>
      <c r="E35" s="358">
        <v>87.9</v>
      </c>
      <c r="F35" s="359">
        <v>72.3</v>
      </c>
      <c r="G35" s="359">
        <v>0</v>
      </c>
      <c r="H35" s="358">
        <v>0</v>
      </c>
      <c r="I35" s="358">
        <v>0.9</v>
      </c>
      <c r="J35" s="358">
        <v>0</v>
      </c>
      <c r="K35" s="359">
        <v>52.6</v>
      </c>
      <c r="L35" s="359">
        <v>58.7</v>
      </c>
      <c r="M35" s="363">
        <v>95.2</v>
      </c>
    </row>
    <row r="36" spans="2:15" s="3" customFormat="1" ht="15" customHeight="1"/>
    <row r="37" spans="2:15" s="5" customFormat="1"/>
    <row r="38" spans="2:15" s="5" customFormat="1"/>
    <row r="39" spans="2:15" s="5" customFormat="1"/>
    <row r="40" spans="2:15" s="5" customFormat="1"/>
    <row r="41" spans="2:15" s="5" customFormat="1"/>
    <row r="42" spans="2:15" s="5" customFormat="1"/>
    <row r="43" spans="2:15" s="5" customFormat="1"/>
    <row r="44" spans="2:15" s="5" customFormat="1"/>
    <row r="45" spans="2:15" s="5" customFormat="1">
      <c r="D45" s="234"/>
      <c r="E45" s="234"/>
    </row>
    <row r="46" spans="2:15" s="5" customFormat="1"/>
    <row r="47" spans="2:15" s="5" customFormat="1"/>
    <row r="48" spans="2:15"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sheetData>
  <mergeCells count="2">
    <mergeCell ref="D31:E31"/>
    <mergeCell ref="F31:G31"/>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81" orientation="landscape" r:id="rId1"/>
  <headerFooter>
    <oddFooter xml:space="preserve">&amp;R&amp;P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L198"/>
  <sheetViews>
    <sheetView showGridLines="0" showRowColHeaders="0" zoomScaleNormal="100" workbookViewId="0">
      <selection activeCell="B2" sqref="B2"/>
    </sheetView>
  </sheetViews>
  <sheetFormatPr baseColWidth="10" defaultColWidth="11.42578125" defaultRowHeight="14.25"/>
  <cols>
    <col min="1" max="1" width="11.42578125" style="86"/>
    <col min="2" max="2" width="44.5703125" style="102" customWidth="1"/>
    <col min="3" max="5" width="11.42578125" style="86"/>
    <col min="6" max="6" width="11.42578125" style="86" customWidth="1"/>
    <col min="7" max="8" width="11.42578125" style="86"/>
    <col min="9" max="13" width="11.42578125" style="86" customWidth="1"/>
    <col min="14" max="16384" width="11.42578125" style="86"/>
  </cols>
  <sheetData>
    <row r="1" spans="2:12" s="98" customFormat="1">
      <c r="B1" s="100"/>
    </row>
    <row r="2" spans="2:12" s="98" customFormat="1" ht="15">
      <c r="B2" s="84" t="s">
        <v>10</v>
      </c>
      <c r="H2" s="99"/>
      <c r="I2" s="502"/>
      <c r="J2" s="502"/>
    </row>
    <row r="3" spans="2:12" s="98" customFormat="1"/>
    <row r="4" spans="2:12" s="71" customFormat="1"/>
    <row r="5" spans="2:12" s="71" customFormat="1" ht="26.25">
      <c r="B5" s="137" t="s">
        <v>208</v>
      </c>
      <c r="C5" s="57"/>
      <c r="D5" s="57"/>
      <c r="F5" s="137"/>
      <c r="G5" s="137"/>
      <c r="H5" s="57"/>
    </row>
    <row r="6" spans="2:12" s="71" customFormat="1" ht="15" customHeight="1">
      <c r="C6" s="57"/>
      <c r="D6" s="57"/>
      <c r="H6" s="57"/>
    </row>
    <row r="7" spans="2:12" s="71" customFormat="1" ht="20.25" customHeight="1">
      <c r="B7" s="151" t="s">
        <v>165</v>
      </c>
    </row>
    <row r="8" spans="2:12" s="71" customFormat="1" ht="15" customHeight="1">
      <c r="B8" s="41"/>
    </row>
    <row r="9" spans="2:12" s="71" customFormat="1" ht="15" customHeight="1">
      <c r="B9" s="364"/>
      <c r="C9" s="365" t="s">
        <v>254</v>
      </c>
      <c r="D9" s="365" t="s">
        <v>249</v>
      </c>
      <c r="E9" s="365" t="s">
        <v>237</v>
      </c>
      <c r="F9" s="335" t="s">
        <v>85</v>
      </c>
      <c r="G9" s="335" t="s">
        <v>36</v>
      </c>
      <c r="H9" s="335" t="s">
        <v>237</v>
      </c>
      <c r="K9"/>
      <c r="L9"/>
    </row>
    <row r="10" spans="2:12" s="71" customFormat="1" ht="15" customHeight="1" thickBot="1">
      <c r="B10" s="366"/>
      <c r="C10" s="367"/>
      <c r="D10" s="367"/>
      <c r="E10" s="367"/>
      <c r="F10" s="368"/>
      <c r="G10" s="368"/>
      <c r="H10" s="368"/>
      <c r="K10"/>
      <c r="L10"/>
    </row>
    <row r="11" spans="2:12" s="71" customFormat="1" ht="15" customHeight="1" thickBot="1">
      <c r="B11" s="366" t="s">
        <v>79</v>
      </c>
      <c r="C11" s="483">
        <f>SUM(C12:C15)</f>
        <v>237378.560974452</v>
      </c>
      <c r="D11" s="483">
        <f>SUM(D12:D15)</f>
        <v>237944.55877351068</v>
      </c>
      <c r="E11" s="382">
        <f>+C11/D11-1</f>
        <v>-2.3786961213827507E-3</v>
      </c>
      <c r="F11" s="484">
        <f>SUM(F12:F15)</f>
        <v>63515.60302123025</v>
      </c>
      <c r="G11" s="484">
        <f>SUM(G12:G15)</f>
        <v>67423.193077784934</v>
      </c>
      <c r="H11" s="376">
        <f>+F11/G11-1</f>
        <v>-5.795617024614319E-2</v>
      </c>
      <c r="K11"/>
      <c r="L11"/>
    </row>
    <row r="12" spans="2:12" s="71" customFormat="1" ht="15" customHeight="1">
      <c r="B12" s="258" t="s">
        <v>166</v>
      </c>
      <c r="C12" s="373">
        <v>160778.57199999999</v>
      </c>
      <c r="D12" s="373">
        <v>155026.21599999999</v>
      </c>
      <c r="E12" s="374">
        <f t="shared" ref="E12:E24" si="0">+C12/D12-1</f>
        <v>3.7105698303311563E-2</v>
      </c>
      <c r="F12" s="270">
        <v>42867.501999999993</v>
      </c>
      <c r="G12" s="270">
        <v>41788.099999999977</v>
      </c>
      <c r="H12" s="272">
        <f t="shared" ref="H12:H15" si="1">+F12/G12-1</f>
        <v>2.5830367975572477E-2</v>
      </c>
      <c r="K12"/>
      <c r="L12"/>
    </row>
    <row r="13" spans="2:12" s="71" customFormat="1" ht="15" customHeight="1">
      <c r="B13" s="258" t="s">
        <v>167</v>
      </c>
      <c r="C13" s="373">
        <v>27739.527974452001</v>
      </c>
      <c r="D13" s="373">
        <v>25380.8447735107</v>
      </c>
      <c r="E13" s="374">
        <f t="shared" si="0"/>
        <v>9.2931627059277266E-2</v>
      </c>
      <c r="F13" s="270">
        <v>8953.1010212302645</v>
      </c>
      <c r="G13" s="270">
        <v>9043.0400777849427</v>
      </c>
      <c r="H13" s="272">
        <f t="shared" si="1"/>
        <v>-9.9456660349899195E-3</v>
      </c>
      <c r="K13"/>
      <c r="L13"/>
    </row>
    <row r="14" spans="2:12" s="71" customFormat="1" ht="15" customHeight="1">
      <c r="B14" s="258" t="s">
        <v>168</v>
      </c>
      <c r="C14" s="373">
        <v>17111.861000000001</v>
      </c>
      <c r="D14" s="373">
        <v>20788.378000000001</v>
      </c>
      <c r="E14" s="374">
        <f t="shared" si="0"/>
        <v>-0.17685444241970194</v>
      </c>
      <c r="F14" s="270">
        <v>4742.7000000000007</v>
      </c>
      <c r="G14" s="270">
        <v>6694.4530000000013</v>
      </c>
      <c r="H14" s="272">
        <f t="shared" si="1"/>
        <v>-0.29154779337460435</v>
      </c>
      <c r="K14"/>
      <c r="L14"/>
    </row>
    <row r="15" spans="2:12" s="71" customFormat="1" ht="15" customHeight="1">
      <c r="B15" s="258" t="s">
        <v>169</v>
      </c>
      <c r="C15" s="373">
        <v>31748.6</v>
      </c>
      <c r="D15" s="373">
        <v>36749.120000000003</v>
      </c>
      <c r="E15" s="374">
        <f t="shared" si="0"/>
        <v>-0.13607182974721577</v>
      </c>
      <c r="F15" s="270">
        <v>6952.2999999999956</v>
      </c>
      <c r="G15" s="270">
        <v>9897.6000000000058</v>
      </c>
      <c r="H15" s="272">
        <f t="shared" si="1"/>
        <v>-0.29757719043000408</v>
      </c>
      <c r="K15"/>
      <c r="L15"/>
    </row>
    <row r="16" spans="2:12" s="71" customFormat="1" ht="15" customHeight="1" thickBot="1">
      <c r="B16" s="366" t="s">
        <v>136</v>
      </c>
      <c r="C16" s="367"/>
      <c r="D16" s="367"/>
      <c r="E16" s="382"/>
      <c r="F16" s="375"/>
      <c r="G16" s="375"/>
      <c r="H16" s="376"/>
      <c r="K16"/>
      <c r="L16"/>
    </row>
    <row r="17" spans="2:12" s="71" customFormat="1" ht="15" customHeight="1" thickBot="1">
      <c r="B17" s="485" t="s">
        <v>137</v>
      </c>
      <c r="C17" s="483">
        <f>SUM(C18:C19)</f>
        <v>35437.03</v>
      </c>
      <c r="D17" s="483">
        <f>SUM(D18:D19)</f>
        <v>35640.045051466703</v>
      </c>
      <c r="E17" s="382">
        <f t="shared" si="0"/>
        <v>-5.696262481529879E-3</v>
      </c>
      <c r="F17" s="484">
        <f>SUM(F18:F19)</f>
        <v>8219.1000000000022</v>
      </c>
      <c r="G17" s="484">
        <f>SUM(G18:G19)</f>
        <v>9022.630000000001</v>
      </c>
      <c r="H17" s="376">
        <f t="shared" ref="H17:H19" si="2">+F17/G17-1</f>
        <v>-8.9057181775158534E-2</v>
      </c>
      <c r="K17"/>
      <c r="L17"/>
    </row>
    <row r="18" spans="2:12" s="71" customFormat="1" ht="15" customHeight="1">
      <c r="B18" s="258" t="s">
        <v>188</v>
      </c>
      <c r="C18" s="378">
        <v>30383.756000000001</v>
      </c>
      <c r="D18" s="378">
        <v>30586.663704922994</v>
      </c>
      <c r="E18" s="379">
        <f t="shared" si="0"/>
        <v>-6.6338619628637518E-3</v>
      </c>
      <c r="F18" s="380">
        <v>6875.9100000000035</v>
      </c>
      <c r="G18" s="380">
        <v>7693.130000000001</v>
      </c>
      <c r="H18" s="381">
        <f t="shared" si="2"/>
        <v>-0.10622724430758324</v>
      </c>
      <c r="K18"/>
      <c r="L18"/>
    </row>
    <row r="19" spans="2:12" s="71" customFormat="1" ht="15" customHeight="1">
      <c r="B19" s="258" t="s">
        <v>170</v>
      </c>
      <c r="C19" s="378">
        <v>5053.2739999999994</v>
      </c>
      <c r="D19" s="378">
        <v>5053.3813465437106</v>
      </c>
      <c r="E19" s="379">
        <f t="shared" si="0"/>
        <v>-2.1242517900366131E-5</v>
      </c>
      <c r="F19" s="380">
        <v>1343.1899999999996</v>
      </c>
      <c r="G19" s="380">
        <v>1329.5000000000005</v>
      </c>
      <c r="H19" s="381">
        <f t="shared" si="2"/>
        <v>1.0297104174501026E-2</v>
      </c>
      <c r="K19"/>
      <c r="L19"/>
    </row>
    <row r="20" spans="2:12" s="71" customFormat="1" ht="15" customHeight="1" thickBot="1">
      <c r="B20" s="366" t="s">
        <v>136</v>
      </c>
      <c r="C20" s="367"/>
      <c r="D20" s="367"/>
      <c r="E20" s="367"/>
      <c r="F20" s="375"/>
      <c r="G20" s="375"/>
      <c r="H20" s="375"/>
      <c r="K20"/>
      <c r="L20"/>
    </row>
    <row r="21" spans="2:12" s="71" customFormat="1" ht="15" customHeight="1" thickBot="1">
      <c r="B21" s="485" t="s">
        <v>260</v>
      </c>
      <c r="C21" s="483">
        <f>SUM(C22:C24)</f>
        <v>11469.898529999999</v>
      </c>
      <c r="D21" s="483">
        <f>SUM(D22:D24)</f>
        <v>11718.993</v>
      </c>
      <c r="E21" s="382">
        <f t="shared" si="0"/>
        <v>-2.1255620683449661E-2</v>
      </c>
      <c r="F21" s="371"/>
      <c r="G21" s="371"/>
      <c r="H21" s="383"/>
      <c r="K21"/>
      <c r="L21"/>
    </row>
    <row r="22" spans="2:12" s="71" customFormat="1" ht="15" customHeight="1">
      <c r="B22" s="338" t="s">
        <v>171</v>
      </c>
      <c r="C22" s="384">
        <v>4174.1490000000003</v>
      </c>
      <c r="D22" s="384">
        <v>4240.509</v>
      </c>
      <c r="E22" s="385">
        <f t="shared" si="0"/>
        <v>-1.5649064770290488E-2</v>
      </c>
      <c r="F22" s="386"/>
      <c r="G22" s="386"/>
      <c r="H22" s="387"/>
      <c r="K22"/>
      <c r="L22"/>
    </row>
    <row r="23" spans="2:12" s="71" customFormat="1" ht="15" customHeight="1">
      <c r="B23" s="338" t="s">
        <v>172</v>
      </c>
      <c r="C23" s="384">
        <v>4489.7545300000002</v>
      </c>
      <c r="D23" s="384">
        <v>4605.2260000000006</v>
      </c>
      <c r="E23" s="385">
        <f t="shared" si="0"/>
        <v>-2.5074007225704076E-2</v>
      </c>
      <c r="F23" s="386"/>
      <c r="G23" s="386"/>
      <c r="H23" s="387"/>
      <c r="K23"/>
      <c r="L23"/>
    </row>
    <row r="24" spans="2:12" s="71" customFormat="1" ht="15" customHeight="1">
      <c r="B24" s="338" t="s">
        <v>173</v>
      </c>
      <c r="C24" s="384">
        <v>2805.9949999999999</v>
      </c>
      <c r="D24" s="384">
        <v>2873.2579999999998</v>
      </c>
      <c r="E24" s="385">
        <f t="shared" si="0"/>
        <v>-2.3410010517677105E-2</v>
      </c>
      <c r="F24" s="386"/>
      <c r="G24" s="386"/>
      <c r="H24" s="387"/>
      <c r="K24"/>
      <c r="L24"/>
    </row>
    <row r="25" spans="2:12" s="71" customFormat="1" ht="15" customHeight="1" thickBot="1">
      <c r="B25" s="366"/>
      <c r="C25" s="367"/>
      <c r="D25" s="367"/>
      <c r="E25" s="367"/>
      <c r="F25" s="375"/>
      <c r="G25" s="375"/>
      <c r="H25" s="375"/>
      <c r="K25"/>
      <c r="L25"/>
    </row>
    <row r="26" spans="2:12" s="71" customFormat="1" ht="15" customHeight="1">
      <c r="B26" s="388" t="s">
        <v>113</v>
      </c>
      <c r="C26" s="389">
        <v>1.5156081976761704</v>
      </c>
      <c r="D26" s="389">
        <v>1.520928515797926</v>
      </c>
      <c r="E26" s="390">
        <v>-5.3203181217555962E-3</v>
      </c>
      <c r="F26" s="391"/>
      <c r="G26" s="391"/>
      <c r="H26" s="392"/>
      <c r="K26"/>
      <c r="L26"/>
    </row>
    <row r="27" spans="2:12" s="71" customFormat="1" ht="15" customHeight="1" thickBot="1">
      <c r="B27" s="393" t="s">
        <v>114</v>
      </c>
      <c r="C27" s="394">
        <v>53.285769410888172</v>
      </c>
      <c r="D27" s="394">
        <v>54.447442873043215</v>
      </c>
      <c r="E27" s="390">
        <v>-1.1616734621550435</v>
      </c>
      <c r="F27" s="371"/>
      <c r="G27" s="371"/>
      <c r="H27" s="383"/>
      <c r="K27"/>
      <c r="L27"/>
    </row>
    <row r="28" spans="2:12" s="71" customFormat="1" ht="15" customHeight="1">
      <c r="B28" s="93"/>
      <c r="C28" s="52"/>
      <c r="D28" s="52"/>
      <c r="E28" s="53"/>
      <c r="F28" s="25"/>
      <c r="G28" s="25"/>
      <c r="H28" s="43"/>
      <c r="K28"/>
      <c r="L28"/>
    </row>
    <row r="29" spans="2:12" s="71" customFormat="1" ht="15" customHeight="1">
      <c r="B29" s="93"/>
      <c r="C29" s="52"/>
      <c r="D29" s="52"/>
      <c r="E29" s="53"/>
      <c r="F29" s="25"/>
      <c r="G29" s="25"/>
      <c r="H29" s="43"/>
      <c r="K29"/>
      <c r="L29"/>
    </row>
    <row r="30" spans="2:12" s="71" customFormat="1" ht="15" customHeight="1">
      <c r="B30" s="151" t="s">
        <v>41</v>
      </c>
      <c r="C30" s="68"/>
      <c r="D30" s="68"/>
      <c r="E30" s="68"/>
      <c r="G30" s="68"/>
      <c r="H30" s="68"/>
      <c r="K30"/>
      <c r="L30"/>
    </row>
    <row r="31" spans="2:12" s="71" customFormat="1" ht="15" customHeight="1">
      <c r="B31" s="146"/>
      <c r="C31" s="68"/>
      <c r="D31" s="68"/>
      <c r="E31" s="68"/>
      <c r="F31" s="42"/>
      <c r="G31" s="68"/>
      <c r="H31" s="68"/>
      <c r="K31"/>
      <c r="L31"/>
    </row>
    <row r="32" spans="2:12" s="71" customFormat="1" ht="15" customHeight="1">
      <c r="B32" s="364"/>
      <c r="C32" s="365" t="s">
        <v>254</v>
      </c>
      <c r="D32" s="365" t="s">
        <v>249</v>
      </c>
      <c r="E32" s="365" t="s">
        <v>237</v>
      </c>
      <c r="F32" s="335" t="s">
        <v>85</v>
      </c>
      <c r="G32" s="335" t="s">
        <v>36</v>
      </c>
      <c r="H32" s="335" t="s">
        <v>237</v>
      </c>
      <c r="K32"/>
      <c r="L32"/>
    </row>
    <row r="33" spans="2:12" s="71" customFormat="1" ht="15" customHeight="1" thickBot="1">
      <c r="B33" s="366"/>
      <c r="C33" s="367"/>
      <c r="D33" s="367"/>
      <c r="E33" s="367"/>
      <c r="F33" s="368"/>
      <c r="G33" s="368"/>
      <c r="H33" s="368"/>
      <c r="K33"/>
      <c r="L33"/>
    </row>
    <row r="34" spans="2:12" s="71" customFormat="1" ht="15" customHeight="1">
      <c r="B34" s="388" t="s">
        <v>115</v>
      </c>
      <c r="C34" s="395">
        <v>140668.55499999999</v>
      </c>
      <c r="D34" s="395">
        <v>122087.42000000003</v>
      </c>
      <c r="E34" s="396">
        <f>+C34/D34-1</f>
        <v>0.15219532856046891</v>
      </c>
      <c r="F34" s="397">
        <v>30212.62999999999</v>
      </c>
      <c r="G34" s="397">
        <v>36153.500000000029</v>
      </c>
      <c r="H34" s="398">
        <f>+F34/G34-1</f>
        <v>-0.16432350948041086</v>
      </c>
      <c r="K34"/>
      <c r="L34"/>
    </row>
    <row r="35" spans="2:12" s="71" customFormat="1" ht="15" customHeight="1" thickBot="1">
      <c r="B35" s="393" t="s">
        <v>116</v>
      </c>
      <c r="C35" s="369">
        <v>1293040.3700000001</v>
      </c>
      <c r="D35" s="369">
        <v>940440</v>
      </c>
      <c r="E35" s="370">
        <f>+C35/D35-1</f>
        <v>0.37493127684913463</v>
      </c>
      <c r="F35" s="371"/>
      <c r="G35" s="371"/>
      <c r="H35" s="383"/>
      <c r="K35"/>
      <c r="L35"/>
    </row>
    <row r="36" spans="2:12" s="71" customFormat="1" ht="15" customHeight="1">
      <c r="B36" s="93"/>
      <c r="C36" s="25"/>
      <c r="D36" s="25"/>
      <c r="E36" s="52"/>
      <c r="F36" s="25"/>
      <c r="G36" s="25"/>
      <c r="H36" s="52"/>
      <c r="K36"/>
      <c r="L36"/>
    </row>
    <row r="37" spans="2:12" s="71" customFormat="1" ht="15" customHeight="1">
      <c r="B37" s="41"/>
      <c r="K37"/>
      <c r="L37"/>
    </row>
    <row r="38" spans="2:12" s="71" customFormat="1" ht="15" customHeight="1">
      <c r="B38" s="151" t="s">
        <v>145</v>
      </c>
      <c r="C38" s="68"/>
      <c r="D38" s="68"/>
      <c r="E38" s="68"/>
      <c r="G38" s="68"/>
      <c r="H38" s="68"/>
      <c r="K38"/>
      <c r="L38"/>
    </row>
    <row r="39" spans="2:12" s="71" customFormat="1" ht="15" customHeight="1">
      <c r="B39" s="50"/>
      <c r="C39" s="68"/>
      <c r="D39" s="68"/>
      <c r="E39" s="68"/>
      <c r="G39" s="68"/>
      <c r="H39" s="68"/>
      <c r="K39"/>
      <c r="L39"/>
    </row>
    <row r="40" spans="2:12" s="71" customFormat="1" ht="15" customHeight="1">
      <c r="B40" s="399" t="s">
        <v>80</v>
      </c>
      <c r="C40" s="400"/>
      <c r="D40" s="400"/>
      <c r="E40" s="400"/>
      <c r="G40" s="54"/>
      <c r="H40" s="68"/>
      <c r="K40"/>
      <c r="L40"/>
    </row>
    <row r="41" spans="2:12" s="71" customFormat="1" ht="15" customHeight="1">
      <c r="B41" s="401"/>
      <c r="C41" s="400"/>
      <c r="D41" s="400"/>
      <c r="E41" s="400"/>
      <c r="F41" s="42"/>
      <c r="G41" s="54"/>
      <c r="H41" s="68"/>
      <c r="K41"/>
      <c r="L41"/>
    </row>
    <row r="42" spans="2:12" s="71" customFormat="1" ht="15" customHeight="1">
      <c r="B42" s="364"/>
      <c r="C42" s="365" t="s">
        <v>254</v>
      </c>
      <c r="D42" s="335" t="s">
        <v>249</v>
      </c>
      <c r="E42" s="335" t="s">
        <v>237</v>
      </c>
      <c r="F42" s="42"/>
      <c r="G42" s="68"/>
      <c r="H42" s="68"/>
      <c r="K42"/>
      <c r="L42"/>
    </row>
    <row r="43" spans="2:12" s="71" customFormat="1" ht="15" customHeight="1">
      <c r="B43" s="402"/>
      <c r="C43" s="403"/>
      <c r="D43" s="404"/>
      <c r="E43" s="404"/>
      <c r="F43" s="42"/>
      <c r="G43" s="68"/>
      <c r="H43" s="68"/>
      <c r="K43"/>
      <c r="L43"/>
    </row>
    <row r="44" spans="2:12" s="71" customFormat="1" ht="15" customHeight="1">
      <c r="B44" s="415" t="s">
        <v>43</v>
      </c>
      <c r="C44" s="416">
        <f>+C45+C50</f>
        <v>12503.932000000001</v>
      </c>
      <c r="D44" s="418">
        <f>+D45+D50</f>
        <v>12715.092000000001</v>
      </c>
      <c r="E44" s="417">
        <f>+C44/D44-1</f>
        <v>-1.6607036740276859E-2</v>
      </c>
      <c r="F44" s="42"/>
      <c r="G44" s="68"/>
      <c r="H44" s="68"/>
      <c r="K44"/>
      <c r="L44"/>
    </row>
    <row r="45" spans="2:12" s="71" customFormat="1" ht="15" customHeight="1">
      <c r="B45" s="407" t="s">
        <v>42</v>
      </c>
      <c r="C45" s="408">
        <f>SUM(C46:C49)</f>
        <v>11325.082</v>
      </c>
      <c r="D45" s="412">
        <f>SUM(D46:D49)</f>
        <v>11568.582</v>
      </c>
      <c r="E45" s="409">
        <f t="shared" ref="E45:E53" si="3">+C45/D45-1</f>
        <v>-2.1048387779937117E-2</v>
      </c>
      <c r="F45" s="42"/>
      <c r="G45" s="68"/>
      <c r="H45" s="68"/>
      <c r="K45"/>
      <c r="L45"/>
    </row>
    <row r="46" spans="2:12" s="71" customFormat="1" ht="15" customHeight="1">
      <c r="B46" s="413" t="s">
        <v>16</v>
      </c>
      <c r="C46" s="384">
        <v>1954.2449999999999</v>
      </c>
      <c r="D46" s="410">
        <v>1954.2449999999999</v>
      </c>
      <c r="E46" s="411">
        <f t="shared" si="3"/>
        <v>0</v>
      </c>
      <c r="F46" s="42"/>
      <c r="G46" s="68"/>
      <c r="H46" s="68"/>
      <c r="K46"/>
      <c r="L46"/>
    </row>
    <row r="47" spans="2:12" s="71" customFormat="1" ht="15" customHeight="1">
      <c r="B47" s="413" t="s">
        <v>3</v>
      </c>
      <c r="C47" s="384">
        <v>604.21199999999999</v>
      </c>
      <c r="D47" s="410">
        <v>604.21199999999999</v>
      </c>
      <c r="E47" s="411">
        <f t="shared" si="3"/>
        <v>0</v>
      </c>
      <c r="F47" s="42"/>
      <c r="G47" s="68"/>
      <c r="H47" s="68"/>
      <c r="K47"/>
      <c r="L47"/>
    </row>
    <row r="48" spans="2:12" s="71" customFormat="1" ht="15" customHeight="1">
      <c r="B48" s="413" t="s">
        <v>17</v>
      </c>
      <c r="C48" s="384">
        <v>1765.8389999999999</v>
      </c>
      <c r="D48" s="410">
        <v>2009.3389999999999</v>
      </c>
      <c r="E48" s="411">
        <f t="shared" si="3"/>
        <v>-0.12118413070168843</v>
      </c>
      <c r="F48" s="42"/>
      <c r="G48" s="68"/>
      <c r="H48" s="68"/>
      <c r="K48"/>
      <c r="L48"/>
    </row>
    <row r="49" spans="2:12" s="71" customFormat="1" ht="15" customHeight="1">
      <c r="B49" s="413" t="s">
        <v>91</v>
      </c>
      <c r="C49" s="384">
        <v>7000.7860000000001</v>
      </c>
      <c r="D49" s="410">
        <v>7000.7860000000001</v>
      </c>
      <c r="E49" s="411">
        <f t="shared" si="3"/>
        <v>0</v>
      </c>
      <c r="F49" s="42"/>
      <c r="G49" s="68"/>
      <c r="H49" s="68"/>
      <c r="K49"/>
      <c r="L49"/>
    </row>
    <row r="50" spans="2:12" s="71" customFormat="1" ht="15" customHeight="1">
      <c r="B50" s="407" t="s">
        <v>117</v>
      </c>
      <c r="C50" s="408">
        <f>SUM(C51:C53)</f>
        <v>1178.8499999999999</v>
      </c>
      <c r="D50" s="412">
        <f>SUM(D51:D53)</f>
        <v>1146.51</v>
      </c>
      <c r="E50" s="409">
        <f t="shared" si="3"/>
        <v>2.820734228223043E-2</v>
      </c>
      <c r="F50" s="42"/>
      <c r="G50" s="68"/>
      <c r="H50" s="68"/>
      <c r="K50"/>
      <c r="L50"/>
    </row>
    <row r="51" spans="2:12" s="71" customFormat="1" ht="15" customHeight="1">
      <c r="B51" s="413" t="s">
        <v>34</v>
      </c>
      <c r="C51" s="384">
        <v>1012.0999999999999</v>
      </c>
      <c r="D51" s="410">
        <v>979.36</v>
      </c>
      <c r="E51" s="411">
        <f t="shared" si="3"/>
        <v>3.3429995098839926E-2</v>
      </c>
      <c r="F51" s="42"/>
      <c r="G51" s="68"/>
      <c r="H51" s="68"/>
      <c r="K51"/>
      <c r="L51"/>
    </row>
    <row r="52" spans="2:12" s="71" customFormat="1" ht="15" customHeight="1">
      <c r="B52" s="413" t="s">
        <v>118</v>
      </c>
      <c r="C52" s="384">
        <v>109.1</v>
      </c>
      <c r="D52" s="410">
        <v>109.60000000000001</v>
      </c>
      <c r="E52" s="411">
        <f t="shared" si="3"/>
        <v>-4.5620437956205295E-3</v>
      </c>
      <c r="F52" s="42"/>
      <c r="G52" s="68"/>
      <c r="H52" s="68"/>
      <c r="K52"/>
      <c r="L52"/>
    </row>
    <row r="53" spans="2:12" s="71" customFormat="1" ht="15" customHeight="1">
      <c r="B53" s="414" t="s">
        <v>35</v>
      </c>
      <c r="C53" s="395">
        <v>57.65</v>
      </c>
      <c r="D53" s="405">
        <v>57.55</v>
      </c>
      <c r="E53" s="406">
        <f t="shared" si="3"/>
        <v>1.7376194613381024E-3</v>
      </c>
      <c r="F53" s="42"/>
      <c r="G53" s="68"/>
      <c r="H53" s="68"/>
      <c r="K53"/>
      <c r="L53"/>
    </row>
    <row r="54" spans="2:12" s="71" customFormat="1" ht="15" customHeight="1">
      <c r="B54" s="44"/>
      <c r="C54" s="24"/>
      <c r="D54" s="24"/>
      <c r="E54" s="51"/>
      <c r="F54" s="42"/>
      <c r="G54" s="68"/>
      <c r="H54" s="68"/>
      <c r="K54"/>
      <c r="L54"/>
    </row>
    <row r="55" spans="2:12" s="71" customFormat="1" ht="15" customHeight="1">
      <c r="B55" s="399" t="s">
        <v>230</v>
      </c>
      <c r="C55" s="400"/>
      <c r="D55" s="400"/>
      <c r="E55" s="400"/>
      <c r="F55" s="419"/>
      <c r="G55" s="420"/>
      <c r="H55" s="400"/>
      <c r="K55"/>
      <c r="L55"/>
    </row>
    <row r="56" spans="2:12" s="71" customFormat="1" ht="15" customHeight="1">
      <c r="B56" s="401"/>
      <c r="C56" s="400"/>
      <c r="D56" s="400"/>
      <c r="E56" s="400"/>
      <c r="F56" s="421"/>
      <c r="G56" s="400"/>
      <c r="H56" s="400"/>
      <c r="K56"/>
      <c r="L56"/>
    </row>
    <row r="57" spans="2:12" s="71" customFormat="1" ht="15" customHeight="1">
      <c r="B57" s="364"/>
      <c r="C57" s="365" t="s">
        <v>254</v>
      </c>
      <c r="D57" s="365" t="s">
        <v>249</v>
      </c>
      <c r="E57" s="365" t="s">
        <v>237</v>
      </c>
      <c r="F57" s="335" t="s">
        <v>85</v>
      </c>
      <c r="G57" s="335" t="s">
        <v>36</v>
      </c>
      <c r="H57" s="335" t="s">
        <v>237</v>
      </c>
      <c r="K57"/>
      <c r="L57"/>
    </row>
    <row r="58" spans="2:12" s="71" customFormat="1" ht="15" customHeight="1">
      <c r="B58" s="402"/>
      <c r="C58" s="403"/>
      <c r="D58" s="403"/>
      <c r="E58" s="403"/>
      <c r="F58" s="404"/>
      <c r="G58" s="404"/>
      <c r="H58" s="404"/>
      <c r="K58"/>
      <c r="L58"/>
    </row>
    <row r="59" spans="2:12" s="71" customFormat="1" ht="15" customHeight="1">
      <c r="B59" s="415" t="s">
        <v>90</v>
      </c>
      <c r="C59" s="416">
        <f>+C60+C65</f>
        <v>28306.920000000002</v>
      </c>
      <c r="D59" s="416">
        <f>+D60+D65</f>
        <v>27952.730000000003</v>
      </c>
      <c r="E59" s="422">
        <f>+C59/D59-1</f>
        <v>1.2671034278226134E-2</v>
      </c>
      <c r="F59" s="418">
        <f>+F60+F65</f>
        <v>8210.4120000000003</v>
      </c>
      <c r="G59" s="418">
        <f>+G60+G65</f>
        <v>8018.6330000000307</v>
      </c>
      <c r="H59" s="430">
        <f>+F59/G59-1</f>
        <v>2.3916670085782465E-2</v>
      </c>
      <c r="K59"/>
      <c r="L59"/>
    </row>
    <row r="60" spans="2:12" s="71" customFormat="1" ht="15" customHeight="1">
      <c r="B60" s="407" t="s">
        <v>42</v>
      </c>
      <c r="C60" s="408">
        <f>SUM(C61:C64)</f>
        <v>25735.83</v>
      </c>
      <c r="D60" s="408">
        <f>SUM(D61:D64)</f>
        <v>25668.191000000003</v>
      </c>
      <c r="E60" s="423">
        <f t="shared" ref="E60:E68" si="4">+C60/D60-1</f>
        <v>2.6351292149882077E-3</v>
      </c>
      <c r="F60" s="412">
        <f>SUM(F61:F64)</f>
        <v>7498.03</v>
      </c>
      <c r="G60" s="412">
        <f>SUM(G61:G64)</f>
        <v>7440.4410000000307</v>
      </c>
      <c r="H60" s="431">
        <f t="shared" ref="H60:H68" si="5">+F60/G60-1</f>
        <v>7.7399982070913698E-3</v>
      </c>
      <c r="K60"/>
      <c r="L60"/>
    </row>
    <row r="61" spans="2:12" s="71" customFormat="1" ht="15" customHeight="1">
      <c r="B61" s="413" t="s">
        <v>16</v>
      </c>
      <c r="C61" s="384">
        <v>3344.0899999999992</v>
      </c>
      <c r="D61" s="384">
        <v>1125.6558977663931</v>
      </c>
      <c r="E61" s="385" t="s">
        <v>2</v>
      </c>
      <c r="F61" s="386">
        <v>542.57999999999947</v>
      </c>
      <c r="G61" s="386">
        <v>106.69729981491696</v>
      </c>
      <c r="H61" s="432" t="s">
        <v>2</v>
      </c>
      <c r="K61"/>
      <c r="L61"/>
    </row>
    <row r="62" spans="2:12" s="71" customFormat="1" ht="15" customHeight="1">
      <c r="B62" s="413" t="s">
        <v>3</v>
      </c>
      <c r="C62" s="384">
        <v>4422.3100000000004</v>
      </c>
      <c r="D62" s="384">
        <v>4578.4417746901272</v>
      </c>
      <c r="E62" s="385">
        <f t="shared" si="4"/>
        <v>-3.4101509284934384E-2</v>
      </c>
      <c r="F62" s="386">
        <v>1145.94</v>
      </c>
      <c r="G62" s="386">
        <v>1237.3052917646846</v>
      </c>
      <c r="H62" s="432">
        <f t="shared" si="5"/>
        <v>-7.3842157123870766E-2</v>
      </c>
      <c r="K62"/>
      <c r="L62"/>
    </row>
    <row r="63" spans="2:12" s="71" customFormat="1" ht="15" customHeight="1">
      <c r="B63" s="413" t="s">
        <v>17</v>
      </c>
      <c r="C63" s="384">
        <v>3692.85</v>
      </c>
      <c r="D63" s="384">
        <v>5953.2427574664989</v>
      </c>
      <c r="E63" s="385">
        <f t="shared" si="4"/>
        <v>-0.37969101035423702</v>
      </c>
      <c r="F63" s="386">
        <v>1434</v>
      </c>
      <c r="G63" s="386">
        <v>2145.1235020890476</v>
      </c>
      <c r="H63" s="432">
        <f t="shared" si="5"/>
        <v>-0.33150702110928054</v>
      </c>
      <c r="K63"/>
      <c r="L63"/>
    </row>
    <row r="64" spans="2:12" s="71" customFormat="1" ht="15" customHeight="1">
      <c r="B64" s="413" t="s">
        <v>91</v>
      </c>
      <c r="C64" s="384">
        <v>14276.58</v>
      </c>
      <c r="D64" s="384">
        <v>14010.850570076982</v>
      </c>
      <c r="E64" s="385">
        <f t="shared" si="4"/>
        <v>1.8965974163662747E-2</v>
      </c>
      <c r="F64" s="386">
        <v>4375.51</v>
      </c>
      <c r="G64" s="386">
        <v>3951.3149063313813</v>
      </c>
      <c r="H64" s="432">
        <f t="shared" si="5"/>
        <v>0.10735542565562439</v>
      </c>
      <c r="K64"/>
      <c r="L64"/>
    </row>
    <row r="65" spans="2:12" s="71" customFormat="1" ht="15" customHeight="1">
      <c r="B65" s="407" t="s">
        <v>117</v>
      </c>
      <c r="C65" s="408">
        <f>SUM(C66:C68)</f>
        <v>2571.09</v>
      </c>
      <c r="D65" s="408">
        <f>SUM(D66:D68)</f>
        <v>2284.5390000000002</v>
      </c>
      <c r="E65" s="423">
        <f t="shared" si="4"/>
        <v>0.12543055732469433</v>
      </c>
      <c r="F65" s="412">
        <f>SUM(F66:F68)</f>
        <v>712.38199999999995</v>
      </c>
      <c r="G65" s="412">
        <f>SUM(G66:G68)</f>
        <v>578.19200000000023</v>
      </c>
      <c r="H65" s="431">
        <f t="shared" si="5"/>
        <v>0.23208553560063039</v>
      </c>
      <c r="K65"/>
      <c r="L65"/>
    </row>
    <row r="66" spans="2:12" s="71" customFormat="1" ht="15" customHeight="1">
      <c r="B66" s="413" t="s">
        <v>34</v>
      </c>
      <c r="C66" s="384">
        <v>1958.241</v>
      </c>
      <c r="D66" s="384">
        <v>1800.41</v>
      </c>
      <c r="E66" s="385">
        <f t="shared" si="4"/>
        <v>8.7663920995773026E-2</v>
      </c>
      <c r="F66" s="386">
        <v>573.91599999999994</v>
      </c>
      <c r="G66" s="386">
        <v>481.79100000000017</v>
      </c>
      <c r="H66" s="432">
        <f t="shared" si="5"/>
        <v>0.19121361752295019</v>
      </c>
      <c r="K66"/>
      <c r="L66"/>
    </row>
    <row r="67" spans="2:12" s="71" customFormat="1" ht="15" customHeight="1">
      <c r="B67" s="413" t="s">
        <v>118</v>
      </c>
      <c r="C67" s="384">
        <v>549.029</v>
      </c>
      <c r="D67" s="384">
        <v>407.10700000000003</v>
      </c>
      <c r="E67" s="385">
        <f t="shared" si="4"/>
        <v>0.34861105311380047</v>
      </c>
      <c r="F67" s="386">
        <v>131.68099999999998</v>
      </c>
      <c r="G67" s="386">
        <v>76.04200000000003</v>
      </c>
      <c r="H67" s="432">
        <f t="shared" si="5"/>
        <v>0.73168775150574583</v>
      </c>
      <c r="K67"/>
      <c r="L67"/>
    </row>
    <row r="68" spans="2:12" s="71" customFormat="1" ht="15" customHeight="1">
      <c r="B68" s="414" t="s">
        <v>35</v>
      </c>
      <c r="C68" s="395">
        <v>63.82</v>
      </c>
      <c r="D68" s="395">
        <v>77.022000000000006</v>
      </c>
      <c r="E68" s="396">
        <f t="shared" si="4"/>
        <v>-0.17140557243385013</v>
      </c>
      <c r="F68" s="397">
        <v>6.7850000000000037</v>
      </c>
      <c r="G68" s="397">
        <v>20.359000000000009</v>
      </c>
      <c r="H68" s="398">
        <f t="shared" si="5"/>
        <v>-0.66673215776806316</v>
      </c>
      <c r="K68"/>
      <c r="L68"/>
    </row>
    <row r="69" spans="2:12" s="71" customFormat="1" ht="15" customHeight="1">
      <c r="B69" s="425" t="s">
        <v>119</v>
      </c>
      <c r="C69" s="426">
        <v>17.442897623582347</v>
      </c>
      <c r="D69" s="426">
        <v>17.120619152358749</v>
      </c>
      <c r="E69" s="427">
        <v>0.32227847122359776</v>
      </c>
      <c r="F69" s="428"/>
      <c r="G69" s="428"/>
      <c r="H69" s="429"/>
      <c r="K69"/>
      <c r="L69"/>
    </row>
    <row r="70" spans="2:12" s="71" customFormat="1" ht="15" customHeight="1">
      <c r="B70" s="93"/>
      <c r="C70" s="52"/>
      <c r="D70" s="52"/>
      <c r="E70" s="53"/>
      <c r="F70" s="52"/>
      <c r="G70" s="52"/>
      <c r="H70" s="43"/>
      <c r="K70"/>
      <c r="L70"/>
    </row>
    <row r="71" spans="2:12" s="71" customFormat="1" ht="15" customHeight="1">
      <c r="B71" s="41"/>
      <c r="F71" s="50"/>
      <c r="K71"/>
      <c r="L71"/>
    </row>
    <row r="72" spans="2:12" s="71" customFormat="1" ht="15" customHeight="1">
      <c r="B72" s="151" t="s">
        <v>146</v>
      </c>
      <c r="C72" s="68"/>
      <c r="D72" s="68"/>
      <c r="E72" s="68"/>
      <c r="G72" s="68"/>
      <c r="H72" s="68"/>
      <c r="K72"/>
      <c r="L72"/>
    </row>
    <row r="73" spans="2:12" s="71" customFormat="1" ht="15" customHeight="1">
      <c r="B73" s="50"/>
      <c r="C73" s="68"/>
      <c r="D73" s="68"/>
      <c r="E73" s="68"/>
      <c r="G73" s="68"/>
      <c r="H73" s="68"/>
      <c r="K73"/>
      <c r="L73"/>
    </row>
    <row r="74" spans="2:12" s="71" customFormat="1" ht="15" customHeight="1">
      <c r="B74" s="399" t="s">
        <v>80</v>
      </c>
      <c r="C74" s="400"/>
      <c r="D74" s="400"/>
      <c r="E74" s="400"/>
      <c r="G74" s="54"/>
      <c r="H74" s="68"/>
      <c r="K74"/>
      <c r="L74"/>
    </row>
    <row r="75" spans="2:12" s="71" customFormat="1" ht="15" customHeight="1">
      <c r="B75" s="401"/>
      <c r="C75" s="400"/>
      <c r="D75" s="400"/>
      <c r="E75" s="400"/>
      <c r="F75" s="42"/>
      <c r="G75" s="54"/>
      <c r="H75" s="68"/>
      <c r="K75"/>
      <c r="L75"/>
    </row>
    <row r="76" spans="2:12" s="71" customFormat="1" ht="15" customHeight="1">
      <c r="B76" s="364"/>
      <c r="C76" s="365" t="s">
        <v>254</v>
      </c>
      <c r="D76" s="335" t="s">
        <v>249</v>
      </c>
      <c r="E76" s="335" t="s">
        <v>237</v>
      </c>
      <c r="F76" s="42"/>
      <c r="G76" s="68"/>
      <c r="H76" s="68"/>
      <c r="K76"/>
      <c r="L76"/>
    </row>
    <row r="77" spans="2:12" s="71" customFormat="1" ht="15" customHeight="1">
      <c r="B77" s="402"/>
      <c r="C77" s="403"/>
      <c r="D77" s="404"/>
      <c r="E77" s="404"/>
      <c r="F77" s="42"/>
      <c r="G77" s="68"/>
      <c r="H77" s="68"/>
      <c r="K77"/>
      <c r="L77"/>
    </row>
    <row r="78" spans="2:12" s="71" customFormat="1" ht="15" customHeight="1">
      <c r="B78" s="433" t="s">
        <v>43</v>
      </c>
      <c r="C78" s="434">
        <f>SUM(C79:C85)</f>
        <v>3093.2999999999997</v>
      </c>
      <c r="D78" s="436">
        <f>SUM(D79:D85)</f>
        <v>2732.2999999999997</v>
      </c>
      <c r="E78" s="435">
        <f>+C78/D78-1</f>
        <v>0.13212311971599022</v>
      </c>
      <c r="F78" s="42"/>
      <c r="G78" s="68"/>
      <c r="H78" s="68"/>
      <c r="K78"/>
      <c r="L78"/>
    </row>
    <row r="79" spans="2:12" s="71" customFormat="1" ht="15" customHeight="1">
      <c r="B79" s="338" t="s">
        <v>18</v>
      </c>
      <c r="C79" s="384">
        <v>2289</v>
      </c>
      <c r="D79" s="410">
        <v>2109</v>
      </c>
      <c r="E79" s="411">
        <f t="shared" ref="E79:E84" si="6">+C79/D79-1</f>
        <v>8.5348506401137891E-2</v>
      </c>
      <c r="F79" s="42"/>
      <c r="G79" s="68"/>
      <c r="H79" s="68"/>
      <c r="K79"/>
      <c r="L79"/>
    </row>
    <row r="80" spans="2:12" s="71" customFormat="1" ht="15" customHeight="1">
      <c r="B80" s="338" t="s">
        <v>92</v>
      </c>
      <c r="C80" s="384">
        <v>234</v>
      </c>
      <c r="D80" s="410">
        <v>234</v>
      </c>
      <c r="E80" s="411">
        <f t="shared" si="6"/>
        <v>0</v>
      </c>
      <c r="F80" s="68"/>
      <c r="G80" s="68"/>
      <c r="H80" s="68"/>
      <c r="K80"/>
      <c r="L80"/>
    </row>
    <row r="81" spans="2:12" s="71" customFormat="1" ht="15" customHeight="1">
      <c r="B81" s="338" t="s">
        <v>93</v>
      </c>
      <c r="C81" s="384">
        <v>153</v>
      </c>
      <c r="D81" s="410">
        <v>68</v>
      </c>
      <c r="E81" s="411">
        <f t="shared" si="6"/>
        <v>1.25</v>
      </c>
      <c r="F81" s="42"/>
      <c r="G81" s="68"/>
      <c r="H81" s="68"/>
      <c r="K81"/>
      <c r="L81"/>
    </row>
    <row r="82" spans="2:12" s="71" customFormat="1" ht="15" customHeight="1">
      <c r="B82" s="338" t="s">
        <v>120</v>
      </c>
      <c r="C82" s="384">
        <v>101.19999999999999</v>
      </c>
      <c r="D82" s="410">
        <v>101.19999999999999</v>
      </c>
      <c r="E82" s="411">
        <f t="shared" si="6"/>
        <v>0</v>
      </c>
      <c r="F82" s="42"/>
      <c r="G82" s="68"/>
      <c r="H82" s="68"/>
      <c r="K82"/>
      <c r="L82"/>
    </row>
    <row r="83" spans="2:12" s="71" customFormat="1" ht="15" customHeight="1">
      <c r="B83" s="338" t="s">
        <v>94</v>
      </c>
      <c r="C83" s="384">
        <v>22.4</v>
      </c>
      <c r="D83" s="410">
        <v>22.4</v>
      </c>
      <c r="E83" s="411">
        <f t="shared" si="6"/>
        <v>0</v>
      </c>
      <c r="F83" s="42"/>
      <c r="G83" s="68"/>
      <c r="H83" s="68"/>
      <c r="K83"/>
      <c r="L83"/>
    </row>
    <row r="84" spans="2:12" s="71" customFormat="1" ht="15" customHeight="1">
      <c r="B84" s="338" t="s">
        <v>121</v>
      </c>
      <c r="C84" s="384">
        <v>197.7</v>
      </c>
      <c r="D84" s="410">
        <v>197.7</v>
      </c>
      <c r="E84" s="411">
        <f t="shared" si="6"/>
        <v>0</v>
      </c>
      <c r="F84" s="42"/>
      <c r="G84" s="68"/>
      <c r="H84" s="68"/>
      <c r="K84"/>
      <c r="L84"/>
    </row>
    <row r="85" spans="2:12" s="71" customFormat="1" ht="15" customHeight="1">
      <c r="B85" s="388" t="s">
        <v>275</v>
      </c>
      <c r="C85" s="395">
        <v>96</v>
      </c>
      <c r="D85" s="405">
        <v>0</v>
      </c>
      <c r="E85" s="406"/>
      <c r="F85" s="42"/>
      <c r="G85" s="68"/>
      <c r="H85" s="68"/>
      <c r="K85"/>
      <c r="L85"/>
    </row>
    <row r="86" spans="2:12" s="71" customFormat="1" ht="15" customHeight="1">
      <c r="B86" s="338"/>
      <c r="C86" s="410"/>
      <c r="D86" s="410"/>
      <c r="E86" s="411"/>
      <c r="F86" s="42"/>
      <c r="G86" s="68"/>
      <c r="H86" s="68"/>
      <c r="K86"/>
      <c r="L86"/>
    </row>
    <row r="87" spans="2:12" s="71" customFormat="1" ht="15" customHeight="1">
      <c r="B87" s="399" t="s">
        <v>229</v>
      </c>
      <c r="C87" s="410"/>
      <c r="D87" s="410"/>
      <c r="E87" s="410"/>
      <c r="F87" s="419"/>
      <c r="G87" s="420"/>
      <c r="H87" s="400"/>
      <c r="K87"/>
      <c r="L87"/>
    </row>
    <row r="88" spans="2:12" s="71" customFormat="1" ht="15" customHeight="1">
      <c r="B88" s="338"/>
      <c r="C88" s="410"/>
      <c r="D88" s="410"/>
      <c r="E88" s="410"/>
      <c r="F88" s="421"/>
      <c r="G88" s="400"/>
      <c r="H88" s="400"/>
      <c r="K88"/>
      <c r="L88"/>
    </row>
    <row r="89" spans="2:12" s="71" customFormat="1" ht="15" customHeight="1">
      <c r="B89" s="364"/>
      <c r="C89" s="365" t="s">
        <v>254</v>
      </c>
      <c r="D89" s="365" t="s">
        <v>249</v>
      </c>
      <c r="E89" s="365" t="s">
        <v>237</v>
      </c>
      <c r="F89" s="335" t="s">
        <v>85</v>
      </c>
      <c r="G89" s="335" t="s">
        <v>36</v>
      </c>
      <c r="H89" s="335" t="s">
        <v>237</v>
      </c>
      <c r="K89"/>
      <c r="L89"/>
    </row>
    <row r="90" spans="2:12" s="71" customFormat="1" ht="15" customHeight="1">
      <c r="B90" s="402"/>
      <c r="C90" s="403"/>
      <c r="D90" s="403"/>
      <c r="E90" s="403"/>
      <c r="F90" s="404"/>
      <c r="G90" s="404"/>
      <c r="H90" s="404"/>
      <c r="K90"/>
      <c r="L90"/>
    </row>
    <row r="91" spans="2:12" s="49" customFormat="1" ht="15" customHeight="1">
      <c r="B91" s="433" t="s">
        <v>90</v>
      </c>
      <c r="C91" s="434">
        <f>SUM(C92:C98)</f>
        <v>18350.951041849545</v>
      </c>
      <c r="D91" s="434">
        <f>SUM(D92:D98)</f>
        <v>18435.953965978297</v>
      </c>
      <c r="E91" s="437">
        <f>+C91/D91-1</f>
        <v>-4.6107147091827283E-3</v>
      </c>
      <c r="F91" s="436">
        <f>SUM(F92:F98)</f>
        <v>4410.673333111934</v>
      </c>
      <c r="G91" s="436">
        <f>SUM(G92:G98)</f>
        <v>4718.5876237859275</v>
      </c>
      <c r="H91" s="435">
        <f>+F91/G91-1</f>
        <v>-6.5255605114087234E-2</v>
      </c>
      <c r="K91"/>
      <c r="L91"/>
    </row>
    <row r="92" spans="2:12" s="49" customFormat="1" ht="15" customHeight="1">
      <c r="B92" s="338" t="s">
        <v>18</v>
      </c>
      <c r="C92" s="384">
        <v>15922.744050100002</v>
      </c>
      <c r="D92" s="384">
        <v>16339.848279172016</v>
      </c>
      <c r="E92" s="385">
        <f t="shared" ref="E92:E97" si="7">+C92/D92-1</f>
        <v>-2.5526811629192792E-2</v>
      </c>
      <c r="F92" s="410">
        <v>3733.7616801000004</v>
      </c>
      <c r="G92" s="410">
        <v>4128.8795900000005</v>
      </c>
      <c r="H92" s="411">
        <f t="shared" ref="H92:H97" si="8">+F92/G92-1</f>
        <v>-9.5696157102028723E-2</v>
      </c>
      <c r="K92"/>
      <c r="L92"/>
    </row>
    <row r="93" spans="2:12" s="49" customFormat="1" ht="15" customHeight="1">
      <c r="B93" s="338" t="s">
        <v>92</v>
      </c>
      <c r="C93" s="384">
        <v>701.46020369201176</v>
      </c>
      <c r="D93" s="384">
        <v>656.4341394424514</v>
      </c>
      <c r="E93" s="385">
        <f t="shared" si="7"/>
        <v>6.8591899086485109E-2</v>
      </c>
      <c r="F93" s="410">
        <v>182.04605926164322</v>
      </c>
      <c r="G93" s="410">
        <v>257.48848459154897</v>
      </c>
      <c r="H93" s="411">
        <f t="shared" si="8"/>
        <v>-0.29299339521757328</v>
      </c>
      <c r="K93"/>
      <c r="L93"/>
    </row>
    <row r="94" spans="2:12" s="49" customFormat="1" ht="15" customHeight="1">
      <c r="B94" s="338" t="s">
        <v>93</v>
      </c>
      <c r="C94" s="384">
        <v>155.00892454499999</v>
      </c>
      <c r="D94" s="384">
        <v>48.237445454000003</v>
      </c>
      <c r="E94" s="385">
        <f t="shared" si="7"/>
        <v>2.2134563322350678</v>
      </c>
      <c r="F94" s="410">
        <v>44.064148399999993</v>
      </c>
      <c r="G94" s="410">
        <v>38.811806454000006</v>
      </c>
      <c r="H94" s="411">
        <f t="shared" si="8"/>
        <v>0.13532845867983734</v>
      </c>
      <c r="K94"/>
      <c r="L94"/>
    </row>
    <row r="95" spans="2:12" s="49" customFormat="1" ht="15" customHeight="1">
      <c r="B95" s="338" t="s">
        <v>120</v>
      </c>
      <c r="C95" s="384">
        <v>329.79771989843749</v>
      </c>
      <c r="D95" s="384">
        <v>368.74396200941737</v>
      </c>
      <c r="E95" s="385">
        <f t="shared" si="7"/>
        <v>-0.10561865718084684</v>
      </c>
      <c r="F95" s="410">
        <v>88.426884250000001</v>
      </c>
      <c r="G95" s="410">
        <v>56.612028359027022</v>
      </c>
      <c r="H95" s="411">
        <f t="shared" si="8"/>
        <v>0.56198049801725514</v>
      </c>
      <c r="K95"/>
      <c r="L95"/>
    </row>
    <row r="96" spans="2:12" s="49" customFormat="1" ht="15" customHeight="1">
      <c r="B96" s="338" t="s">
        <v>94</v>
      </c>
      <c r="C96" s="384">
        <v>94.345320000000001</v>
      </c>
      <c r="D96" s="384">
        <v>97.977000000000004</v>
      </c>
      <c r="E96" s="385">
        <f t="shared" si="7"/>
        <v>-3.706665850148505E-2</v>
      </c>
      <c r="F96" s="410">
        <v>26.844319999999996</v>
      </c>
      <c r="G96" s="410">
        <v>29.652000000000001</v>
      </c>
      <c r="H96" s="411">
        <f t="shared" si="8"/>
        <v>-9.4687710778362466E-2</v>
      </c>
      <c r="K96"/>
      <c r="L96"/>
    </row>
    <row r="97" spans="2:12" s="49" customFormat="1" ht="15" customHeight="1">
      <c r="B97" s="338" t="s">
        <v>121</v>
      </c>
      <c r="C97" s="384">
        <v>1092.1868236140961</v>
      </c>
      <c r="D97" s="384">
        <v>924.71313990041472</v>
      </c>
      <c r="E97" s="385">
        <f t="shared" si="7"/>
        <v>0.18110879632543897</v>
      </c>
      <c r="F97" s="410">
        <v>280.12224110029001</v>
      </c>
      <c r="G97" s="410">
        <v>207.1437143813497</v>
      </c>
      <c r="H97" s="411">
        <f t="shared" si="8"/>
        <v>0.35230867099634744</v>
      </c>
      <c r="K97"/>
      <c r="L97"/>
    </row>
    <row r="98" spans="2:12" s="49" customFormat="1" ht="15" customHeight="1">
      <c r="B98" s="388" t="s">
        <v>275</v>
      </c>
      <c r="C98" s="395">
        <v>55.408000000000001</v>
      </c>
      <c r="D98" s="395">
        <v>0</v>
      </c>
      <c r="E98" s="396"/>
      <c r="F98" s="397">
        <v>55.408000000000001</v>
      </c>
      <c r="G98" s="405">
        <v>0</v>
      </c>
      <c r="H98" s="406"/>
      <c r="K98"/>
      <c r="L98"/>
    </row>
    <row r="99" spans="2:12" s="49" customFormat="1" ht="15" customHeight="1">
      <c r="B99" s="338"/>
      <c r="C99" s="410"/>
      <c r="D99" s="410"/>
      <c r="E99" s="411"/>
      <c r="F99" s="386"/>
      <c r="G99" s="410"/>
      <c r="H99" s="411"/>
      <c r="K99"/>
      <c r="L99"/>
    </row>
    <row r="100" spans="2:12" s="49" customFormat="1" ht="15" customHeight="1">
      <c r="B100" s="399" t="s">
        <v>81</v>
      </c>
      <c r="C100" s="410"/>
      <c r="D100" s="410"/>
      <c r="E100" s="410"/>
      <c r="F100" s="438"/>
      <c r="G100" s="420"/>
      <c r="H100" s="400"/>
      <c r="K100"/>
      <c r="L100"/>
    </row>
    <row r="101" spans="2:12" s="49" customFormat="1" ht="15" customHeight="1">
      <c r="B101" s="338"/>
      <c r="C101" s="410"/>
      <c r="D101" s="410"/>
      <c r="E101" s="410"/>
      <c r="F101" s="421"/>
      <c r="G101" s="400"/>
      <c r="H101" s="400"/>
      <c r="K101"/>
      <c r="L101"/>
    </row>
    <row r="102" spans="2:12" s="49" customFormat="1" ht="15" customHeight="1">
      <c r="B102" s="364"/>
      <c r="C102" s="365" t="s">
        <v>254</v>
      </c>
      <c r="D102" s="335" t="s">
        <v>249</v>
      </c>
      <c r="E102" s="335" t="s">
        <v>237</v>
      </c>
      <c r="F102" s="421"/>
      <c r="G102" s="400"/>
      <c r="H102" s="400"/>
      <c r="K102"/>
      <c r="L102"/>
    </row>
    <row r="103" spans="2:12" s="49" customFormat="1" ht="15" customHeight="1">
      <c r="B103" s="402"/>
      <c r="C103" s="403"/>
      <c r="D103" s="404"/>
      <c r="E103" s="404"/>
      <c r="F103" s="421"/>
      <c r="G103" s="400"/>
      <c r="H103" s="400"/>
      <c r="K103"/>
      <c r="L103"/>
    </row>
    <row r="104" spans="2:12" s="49" customFormat="1" ht="15" customHeight="1">
      <c r="B104" s="338" t="s">
        <v>18</v>
      </c>
      <c r="C104" s="439">
        <v>92.114419244779484</v>
      </c>
      <c r="D104" s="440">
        <v>96.606239921826372</v>
      </c>
      <c r="E104" s="441">
        <v>-4.4918206770468885</v>
      </c>
      <c r="F104" s="421"/>
      <c r="G104" s="400"/>
      <c r="H104" s="400"/>
      <c r="K104"/>
      <c r="L104"/>
    </row>
    <row r="105" spans="2:12" s="49" customFormat="1" ht="15" customHeight="1">
      <c r="B105" s="338" t="s">
        <v>120</v>
      </c>
      <c r="C105" s="439">
        <v>93.522552289448242</v>
      </c>
      <c r="D105" s="440">
        <v>97.514314415764943</v>
      </c>
      <c r="E105" s="441">
        <v>-3.9917621263167007</v>
      </c>
      <c r="F105" s="421"/>
      <c r="G105" s="400"/>
      <c r="H105" s="400"/>
      <c r="K105"/>
      <c r="L105"/>
    </row>
    <row r="106" spans="2:12" s="49" customFormat="1" ht="15" customHeight="1">
      <c r="B106" s="338" t="s">
        <v>94</v>
      </c>
      <c r="C106" s="439">
        <v>87.00830136986302</v>
      </c>
      <c r="D106" s="440">
        <v>90.533753424657533</v>
      </c>
      <c r="E106" s="441">
        <v>-3.5254520547945134</v>
      </c>
      <c r="F106" s="421"/>
      <c r="G106" s="400"/>
      <c r="H106" s="400"/>
      <c r="K106"/>
      <c r="L106"/>
    </row>
    <row r="107" spans="2:12" s="49" customFormat="1" ht="15" customHeight="1">
      <c r="B107" s="388" t="s">
        <v>121</v>
      </c>
      <c r="C107" s="442">
        <v>90.188394465275195</v>
      </c>
      <c r="D107" s="443">
        <v>92.106140247558116</v>
      </c>
      <c r="E107" s="444">
        <v>-1.9177457822829211</v>
      </c>
      <c r="F107" s="421"/>
      <c r="G107" s="400"/>
      <c r="H107" s="400"/>
      <c r="K107"/>
      <c r="L107"/>
    </row>
    <row r="108" spans="2:12" s="49" customFormat="1" ht="15" customHeight="1">
      <c r="B108" s="101"/>
      <c r="K108"/>
      <c r="L108"/>
    </row>
    <row r="109" spans="2:12" s="49" customFormat="1" ht="15" customHeight="1">
      <c r="B109" s="101"/>
      <c r="K109"/>
      <c r="L109"/>
    </row>
    <row r="110" spans="2:12" s="49" customFormat="1" ht="15" customHeight="1">
      <c r="B110" s="101"/>
      <c r="K110"/>
      <c r="L110"/>
    </row>
    <row r="111" spans="2:12" s="49" customFormat="1" ht="15" customHeight="1">
      <c r="B111" s="101"/>
      <c r="K111"/>
      <c r="L111"/>
    </row>
    <row r="112" spans="2:12" s="49" customFormat="1" ht="15" customHeight="1">
      <c r="B112" s="101"/>
      <c r="K112"/>
      <c r="L112"/>
    </row>
    <row r="113" spans="2:12" s="49" customFormat="1" ht="15" customHeight="1">
      <c r="B113" s="101"/>
      <c r="K113"/>
      <c r="L113"/>
    </row>
    <row r="114" spans="2:12" s="49" customFormat="1" ht="15" customHeight="1">
      <c r="B114" s="101"/>
      <c r="K114"/>
      <c r="L114"/>
    </row>
    <row r="115" spans="2:12" s="49" customFormat="1" ht="15" customHeight="1">
      <c r="B115" s="101"/>
      <c r="K115"/>
      <c r="L115"/>
    </row>
    <row r="116" spans="2:12" s="49" customFormat="1" ht="15" customHeight="1">
      <c r="B116" s="101"/>
      <c r="K116"/>
      <c r="L116"/>
    </row>
    <row r="117" spans="2:12" s="49" customFormat="1" ht="15" customHeight="1">
      <c r="B117" s="101"/>
      <c r="K117"/>
      <c r="L117"/>
    </row>
    <row r="118" spans="2:12" s="49" customFormat="1" ht="15" customHeight="1">
      <c r="B118" s="101"/>
      <c r="K118"/>
      <c r="L118"/>
    </row>
    <row r="119" spans="2:12" s="49" customFormat="1" ht="15" customHeight="1">
      <c r="B119" s="101"/>
    </row>
    <row r="120" spans="2:12" s="49" customFormat="1" ht="15" customHeight="1">
      <c r="B120" s="101"/>
    </row>
    <row r="121" spans="2:12" s="49" customFormat="1" ht="15" customHeight="1">
      <c r="B121" s="101"/>
    </row>
    <row r="122" spans="2:12" s="49" customFormat="1" ht="15" customHeight="1">
      <c r="B122" s="101"/>
    </row>
    <row r="123" spans="2:12" s="49" customFormat="1" ht="15" customHeight="1">
      <c r="B123" s="101"/>
    </row>
    <row r="124" spans="2:12" s="49" customFormat="1" ht="15" customHeight="1">
      <c r="B124" s="101"/>
    </row>
    <row r="125" spans="2:12" s="49" customFormat="1" ht="15" customHeight="1">
      <c r="B125" s="101"/>
    </row>
    <row r="126" spans="2:12" s="49" customFormat="1" ht="15" customHeight="1">
      <c r="B126" s="101"/>
    </row>
    <row r="127" spans="2:12" s="49" customFormat="1" ht="15" customHeight="1">
      <c r="B127" s="101"/>
    </row>
    <row r="128" spans="2:12" s="49" customFormat="1" ht="15" customHeight="1">
      <c r="B128" s="101"/>
    </row>
    <row r="129" spans="2:2" s="49" customFormat="1" ht="15" customHeight="1">
      <c r="B129" s="101"/>
    </row>
    <row r="130" spans="2:2" s="49" customFormat="1" ht="15" customHeight="1">
      <c r="B130" s="101"/>
    </row>
    <row r="131" spans="2:2" s="49" customFormat="1" ht="15" customHeight="1">
      <c r="B131" s="101"/>
    </row>
    <row r="132" spans="2:2" s="49" customFormat="1" ht="15" customHeight="1">
      <c r="B132" s="101"/>
    </row>
    <row r="133" spans="2:2" s="49" customFormat="1" ht="15" customHeight="1">
      <c r="B133" s="101"/>
    </row>
    <row r="134" spans="2:2" s="49" customFormat="1" ht="15" customHeight="1">
      <c r="B134" s="101"/>
    </row>
    <row r="135" spans="2:2" s="49" customFormat="1" ht="15" customHeight="1">
      <c r="B135" s="101"/>
    </row>
    <row r="136" spans="2:2" s="49" customFormat="1" ht="15" customHeight="1">
      <c r="B136" s="101"/>
    </row>
    <row r="137" spans="2:2" s="49" customFormat="1" ht="15" customHeight="1">
      <c r="B137" s="101"/>
    </row>
    <row r="138" spans="2:2" s="49" customFormat="1" ht="15" customHeight="1">
      <c r="B138" s="101"/>
    </row>
    <row r="139" spans="2:2" s="49" customFormat="1" ht="15" customHeight="1">
      <c r="B139" s="101"/>
    </row>
    <row r="140" spans="2:2" s="49" customFormat="1" ht="15" customHeight="1">
      <c r="B140" s="101"/>
    </row>
    <row r="141" spans="2:2" s="49" customFormat="1" ht="15" customHeight="1">
      <c r="B141" s="101"/>
    </row>
    <row r="142" spans="2:2" s="49" customFormat="1" ht="15" customHeight="1">
      <c r="B142" s="101"/>
    </row>
    <row r="143" spans="2:2" s="49" customFormat="1" ht="15" customHeight="1">
      <c r="B143" s="101"/>
    </row>
    <row r="144" spans="2:2" s="49" customFormat="1" ht="15" customHeight="1">
      <c r="B144" s="101"/>
    </row>
    <row r="145" spans="2:2" s="49" customFormat="1" ht="15" customHeight="1">
      <c r="B145" s="101"/>
    </row>
    <row r="146" spans="2:2" s="49" customFormat="1" ht="15" customHeight="1">
      <c r="B146" s="101"/>
    </row>
    <row r="147" spans="2:2" s="49" customFormat="1" ht="15" customHeight="1">
      <c r="B147" s="101"/>
    </row>
    <row r="148" spans="2:2" s="49" customFormat="1" ht="15" customHeight="1">
      <c r="B148" s="101"/>
    </row>
    <row r="149" spans="2:2" s="49" customFormat="1" ht="15" customHeight="1">
      <c r="B149" s="101"/>
    </row>
    <row r="150" spans="2:2" s="49" customFormat="1" ht="15" customHeight="1">
      <c r="B150" s="101"/>
    </row>
    <row r="151" spans="2:2" s="49" customFormat="1" ht="15" customHeight="1">
      <c r="B151" s="101"/>
    </row>
    <row r="152" spans="2:2" s="49" customFormat="1" ht="15" customHeight="1">
      <c r="B152" s="101"/>
    </row>
    <row r="153" spans="2:2" s="49" customFormat="1" ht="15" customHeight="1">
      <c r="B153" s="101"/>
    </row>
    <row r="154" spans="2:2" s="49" customFormat="1" ht="15" customHeight="1">
      <c r="B154" s="101"/>
    </row>
    <row r="155" spans="2:2" s="49" customFormat="1" ht="15" customHeight="1">
      <c r="B155" s="101"/>
    </row>
    <row r="156" spans="2:2" s="49" customFormat="1" ht="15" customHeight="1">
      <c r="B156" s="101"/>
    </row>
    <row r="157" spans="2:2" s="49" customFormat="1" ht="15" customHeight="1">
      <c r="B157" s="101"/>
    </row>
    <row r="158" spans="2:2" s="49" customFormat="1" ht="15" customHeight="1">
      <c r="B158" s="101"/>
    </row>
    <row r="159" spans="2:2" s="49" customFormat="1" ht="15" customHeight="1">
      <c r="B159" s="101"/>
    </row>
    <row r="160" spans="2:2" s="49" customFormat="1" ht="15" customHeight="1">
      <c r="B160" s="101"/>
    </row>
    <row r="161" spans="2:2" s="49" customFormat="1" ht="15" customHeight="1">
      <c r="B161" s="101"/>
    </row>
    <row r="162" spans="2:2" s="49" customFormat="1" ht="15" customHeight="1">
      <c r="B162" s="101"/>
    </row>
    <row r="163" spans="2:2" s="49" customFormat="1" ht="15" customHeight="1">
      <c r="B163" s="101"/>
    </row>
    <row r="164" spans="2:2" s="49" customFormat="1" ht="15" customHeight="1">
      <c r="B164" s="101"/>
    </row>
    <row r="165" spans="2:2" s="49" customFormat="1" ht="15" customHeight="1">
      <c r="B165" s="101"/>
    </row>
    <row r="166" spans="2:2" s="49" customFormat="1" ht="15" customHeight="1">
      <c r="B166" s="101"/>
    </row>
    <row r="167" spans="2:2" s="49" customFormat="1" ht="15" customHeight="1">
      <c r="B167" s="101"/>
    </row>
    <row r="168" spans="2:2" s="49" customFormat="1" ht="15" customHeight="1">
      <c r="B168" s="101"/>
    </row>
    <row r="169" spans="2:2" s="49" customFormat="1" ht="15" customHeight="1">
      <c r="B169" s="101"/>
    </row>
    <row r="170" spans="2:2" s="49" customFormat="1" ht="15" customHeight="1">
      <c r="B170" s="101"/>
    </row>
    <row r="171" spans="2:2" s="49" customFormat="1" ht="15" customHeight="1">
      <c r="B171" s="101"/>
    </row>
    <row r="172" spans="2:2" s="49" customFormat="1" ht="15" customHeight="1">
      <c r="B172" s="101"/>
    </row>
    <row r="173" spans="2:2" s="49" customFormat="1" ht="15" customHeight="1">
      <c r="B173" s="101"/>
    </row>
    <row r="174" spans="2:2" s="49" customFormat="1" ht="15" customHeight="1">
      <c r="B174" s="101"/>
    </row>
    <row r="175" spans="2:2" s="49" customFormat="1" ht="15" customHeight="1">
      <c r="B175" s="101"/>
    </row>
    <row r="176" spans="2:2" s="49" customFormat="1" ht="15" customHeight="1">
      <c r="B176" s="101"/>
    </row>
    <row r="177" spans="2:2" s="49" customFormat="1" ht="15" customHeight="1">
      <c r="B177" s="101"/>
    </row>
    <row r="178" spans="2:2" s="49" customFormat="1" ht="15" customHeight="1">
      <c r="B178" s="101"/>
    </row>
    <row r="179" spans="2:2" s="49" customFormat="1" ht="15" customHeight="1">
      <c r="B179" s="101"/>
    </row>
    <row r="180" spans="2:2" s="49" customFormat="1" ht="15" customHeight="1">
      <c r="B180" s="101"/>
    </row>
    <row r="181" spans="2:2" s="49" customFormat="1" ht="15" customHeight="1">
      <c r="B181" s="101"/>
    </row>
    <row r="182" spans="2:2" s="49" customFormat="1" ht="15" customHeight="1">
      <c r="B182" s="101"/>
    </row>
    <row r="183" spans="2:2" s="49" customFormat="1" ht="15" customHeight="1">
      <c r="B183" s="101"/>
    </row>
    <row r="184" spans="2:2" s="49" customFormat="1" ht="15" customHeight="1">
      <c r="B184" s="101"/>
    </row>
    <row r="185" spans="2:2" s="49" customFormat="1" ht="15" customHeight="1">
      <c r="B185" s="101"/>
    </row>
    <row r="186" spans="2:2" s="49" customFormat="1">
      <c r="B186" s="101"/>
    </row>
    <row r="187" spans="2:2" s="49" customFormat="1">
      <c r="B187" s="101"/>
    </row>
    <row r="188" spans="2:2" s="49" customFormat="1">
      <c r="B188" s="101"/>
    </row>
    <row r="189" spans="2:2" s="49" customFormat="1">
      <c r="B189" s="101"/>
    </row>
    <row r="190" spans="2:2" s="49" customFormat="1">
      <c r="B190" s="101"/>
    </row>
    <row r="191" spans="2:2" s="49" customFormat="1">
      <c r="B191" s="101"/>
    </row>
    <row r="192" spans="2:2" s="49" customFormat="1">
      <c r="B192" s="101"/>
    </row>
    <row r="193" spans="2:2" s="49" customFormat="1">
      <c r="B193" s="101"/>
    </row>
    <row r="194" spans="2:2" s="49" customFormat="1">
      <c r="B194" s="101"/>
    </row>
    <row r="195" spans="2:2" s="49" customFormat="1">
      <c r="B195" s="101"/>
    </row>
    <row r="196" spans="2:2" s="49" customFormat="1">
      <c r="B196" s="101"/>
    </row>
    <row r="197" spans="2:2" s="49" customFormat="1">
      <c r="B197" s="101"/>
    </row>
    <row r="198" spans="2:2" s="49" customFormat="1">
      <c r="B198" s="101"/>
    </row>
  </sheetData>
  <mergeCells count="1">
    <mergeCell ref="I2:J2"/>
  </mergeCells>
  <hyperlinks>
    <hyperlink ref="B2" location="INDEX!A1" display="INDEX"/>
  </hyperlinks>
  <pageMargins left="0.70866141732283472" right="0.70866141732283472" top="0.74803149606299213" bottom="0.74803149606299213" header="0.31496062992125984" footer="0.31496062992125984"/>
  <pageSetup paperSize="8" scale="71" orientation="portrait" r:id="rId1"/>
  <ignoredErrors>
    <ignoredError sqref="E11 E17 E59:E60 E91" formula="1"/>
    <ignoredError sqref="C65:D65" formulaRange="1"/>
    <ignoredError sqref="E65"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L189"/>
  <sheetViews>
    <sheetView showGridLines="0" showRowColHeaders="0" zoomScaleNormal="100" workbookViewId="0">
      <selection activeCell="B2" sqref="B2"/>
    </sheetView>
  </sheetViews>
  <sheetFormatPr baseColWidth="10" defaultColWidth="11.42578125" defaultRowHeight="12.75"/>
  <cols>
    <col min="1" max="1" width="11.42578125" style="1"/>
    <col min="2" max="2" width="60.7109375" style="1" customWidth="1"/>
    <col min="3" max="8" width="11.7109375" style="1" customWidth="1"/>
    <col min="9" max="9" width="11.42578125" style="1"/>
    <col min="10" max="14" width="11.42578125" style="1" customWidth="1"/>
    <col min="15" max="16384" width="11.42578125" style="1"/>
  </cols>
  <sheetData>
    <row r="1" spans="2:12" s="98" customFormat="1" ht="14.25"/>
    <row r="2" spans="2:12" s="98" customFormat="1" ht="15">
      <c r="B2" s="84" t="s">
        <v>10</v>
      </c>
      <c r="H2" s="99"/>
      <c r="I2" s="502"/>
      <c r="J2" s="502"/>
    </row>
    <row r="3" spans="2:12" s="98" customFormat="1" ht="14.25"/>
    <row r="4" spans="2:12" s="3" customFormat="1" ht="15"/>
    <row r="5" spans="2:12" s="3" customFormat="1" ht="26.25">
      <c r="B5" s="137" t="s">
        <v>207</v>
      </c>
      <c r="C5" s="57"/>
      <c r="D5" s="57"/>
      <c r="F5" s="137"/>
      <c r="G5" s="137"/>
      <c r="H5" s="57"/>
    </row>
    <row r="6" spans="2:12" s="3" customFormat="1" ht="15">
      <c r="C6" s="57"/>
      <c r="D6" s="57"/>
      <c r="H6" s="57"/>
    </row>
    <row r="7" spans="2:12" s="3" customFormat="1" ht="20.25">
      <c r="B7" s="151" t="s">
        <v>147</v>
      </c>
      <c r="C7" s="57"/>
      <c r="D7" s="57"/>
      <c r="F7" s="48"/>
      <c r="G7" s="48"/>
      <c r="H7" s="57"/>
      <c r="K7"/>
      <c r="L7"/>
    </row>
    <row r="8" spans="2:12" s="3" customFormat="1" ht="15">
      <c r="K8"/>
      <c r="L8"/>
    </row>
    <row r="9" spans="2:12" s="3" customFormat="1" ht="15">
      <c r="B9" s="364"/>
      <c r="C9" s="365" t="s">
        <v>254</v>
      </c>
      <c r="D9" s="365" t="s">
        <v>249</v>
      </c>
      <c r="E9" s="365" t="s">
        <v>237</v>
      </c>
      <c r="F9" s="335" t="s">
        <v>85</v>
      </c>
      <c r="G9" s="335" t="s">
        <v>36</v>
      </c>
      <c r="H9" s="335" t="s">
        <v>237</v>
      </c>
      <c r="K9"/>
      <c r="L9"/>
    </row>
    <row r="10" spans="2:12" s="3" customFormat="1" ht="15">
      <c r="B10" s="402"/>
      <c r="C10" s="403"/>
      <c r="D10" s="403"/>
      <c r="E10" s="403"/>
      <c r="F10" s="404"/>
      <c r="G10" s="404"/>
      <c r="H10" s="404"/>
      <c r="K10"/>
      <c r="L10"/>
    </row>
    <row r="11" spans="2:12" s="3" customFormat="1" ht="15">
      <c r="B11" s="388" t="s">
        <v>122</v>
      </c>
      <c r="C11" s="395">
        <v>197312.516</v>
      </c>
      <c r="D11" s="395">
        <v>195585.73199999999</v>
      </c>
      <c r="E11" s="396">
        <f>+C11/D11-1</f>
        <v>8.8287830729902872E-3</v>
      </c>
      <c r="F11" s="405">
        <v>53962.39499999999</v>
      </c>
      <c r="G11" s="405">
        <v>57002.72099999999</v>
      </c>
      <c r="H11" s="398">
        <f>+F11/G11-1</f>
        <v>-5.3336506515189064E-2</v>
      </c>
      <c r="K11"/>
      <c r="L11"/>
    </row>
    <row r="12" spans="2:12" s="3" customFormat="1" ht="15">
      <c r="B12" s="424" t="s">
        <v>123</v>
      </c>
      <c r="C12" s="395">
        <v>91889.203388439724</v>
      </c>
      <c r="D12" s="395">
        <v>134194.13043478259</v>
      </c>
      <c r="E12" s="396">
        <f t="shared" ref="E12:E15" si="0">+C12/D12-1</f>
        <v>-0.31525169475950188</v>
      </c>
      <c r="F12" s="405">
        <v>29437.845388439731</v>
      </c>
      <c r="G12" s="405">
        <v>56279.420289855057</v>
      </c>
      <c r="H12" s="398">
        <f t="shared" ref="H12:H14" si="1">+F12/G12-1</f>
        <v>-0.47693410421027016</v>
      </c>
      <c r="K12"/>
      <c r="L12"/>
    </row>
    <row r="13" spans="2:12" s="3" customFormat="1" ht="15">
      <c r="B13" s="424" t="s">
        <v>28</v>
      </c>
      <c r="C13" s="445">
        <v>56123.906000000003</v>
      </c>
      <c r="D13" s="445">
        <v>53368.518029999992</v>
      </c>
      <c r="E13" s="396">
        <f t="shared" si="0"/>
        <v>5.1629463805817677E-2</v>
      </c>
      <c r="F13" s="446">
        <v>140.76000000000204</v>
      </c>
      <c r="G13" s="446">
        <v>218.87902999998914</v>
      </c>
      <c r="H13" s="398">
        <f t="shared" si="1"/>
        <v>-0.3569050447637262</v>
      </c>
      <c r="K13"/>
      <c r="L13"/>
    </row>
    <row r="14" spans="2:12" s="3" customFormat="1" ht="15">
      <c r="B14" s="424" t="s">
        <v>124</v>
      </c>
      <c r="C14" s="445">
        <v>31.298999999999999</v>
      </c>
      <c r="D14" s="445">
        <v>57.962000000000003</v>
      </c>
      <c r="E14" s="396">
        <f t="shared" si="0"/>
        <v>-0.46000828128774029</v>
      </c>
      <c r="F14" s="446">
        <v>5.9280000000000008</v>
      </c>
      <c r="G14" s="446">
        <v>23.078999999999994</v>
      </c>
      <c r="H14" s="398">
        <f t="shared" si="1"/>
        <v>-0.74314311711945913</v>
      </c>
      <c r="K14"/>
      <c r="L14"/>
    </row>
    <row r="15" spans="2:12" s="3" customFormat="1" ht="15.75" thickBot="1">
      <c r="B15" s="377" t="s">
        <v>261</v>
      </c>
      <c r="C15" s="369">
        <v>5402.5119999999997</v>
      </c>
      <c r="D15" s="369">
        <v>5371.2129999999997</v>
      </c>
      <c r="E15" s="370">
        <f t="shared" si="0"/>
        <v>5.8271753512659785E-3</v>
      </c>
      <c r="F15" s="447"/>
      <c r="G15" s="447"/>
      <c r="H15" s="372"/>
      <c r="K15"/>
      <c r="L15"/>
    </row>
    <row r="16" spans="2:12" s="3" customFormat="1" ht="15">
      <c r="B16" s="93"/>
      <c r="C16" s="25"/>
      <c r="D16" s="25"/>
      <c r="E16" s="191"/>
      <c r="F16" s="25"/>
      <c r="G16" s="25"/>
      <c r="H16" s="43"/>
      <c r="K16"/>
      <c r="L16"/>
    </row>
    <row r="17" spans="2:12" s="3" customFormat="1" ht="15">
      <c r="B17" s="152"/>
      <c r="E17" s="192"/>
      <c r="K17"/>
      <c r="L17"/>
    </row>
    <row r="18" spans="2:12" s="3" customFormat="1" ht="15" customHeight="1">
      <c r="B18" s="151" t="s">
        <v>148</v>
      </c>
      <c r="E18" s="192"/>
      <c r="G18" s="48"/>
      <c r="K18"/>
      <c r="L18"/>
    </row>
    <row r="19" spans="2:12" s="3" customFormat="1" ht="15">
      <c r="B19" s="152"/>
      <c r="E19" s="192"/>
      <c r="K19"/>
      <c r="L19"/>
    </row>
    <row r="20" spans="2:12" s="3" customFormat="1" ht="15">
      <c r="B20" s="364"/>
      <c r="C20" s="365" t="s">
        <v>254</v>
      </c>
      <c r="D20" s="365" t="s">
        <v>249</v>
      </c>
      <c r="E20" s="448" t="s">
        <v>237</v>
      </c>
      <c r="F20" s="335" t="s">
        <v>85</v>
      </c>
      <c r="G20" s="335" t="s">
        <v>36</v>
      </c>
      <c r="H20" s="335" t="s">
        <v>237</v>
      </c>
      <c r="K20"/>
      <c r="L20"/>
    </row>
    <row r="21" spans="2:12" s="3" customFormat="1" ht="15">
      <c r="B21" s="402"/>
      <c r="C21" s="403"/>
      <c r="D21" s="403"/>
      <c r="E21" s="449"/>
      <c r="F21" s="404"/>
      <c r="G21" s="404"/>
      <c r="H21" s="404"/>
      <c r="K21"/>
      <c r="L21"/>
    </row>
    <row r="22" spans="2:12" s="3" customFormat="1" ht="15">
      <c r="B22" s="388" t="s">
        <v>125</v>
      </c>
      <c r="C22" s="395">
        <v>32697.825509000002</v>
      </c>
      <c r="D22" s="395">
        <v>32039.041344999998</v>
      </c>
      <c r="E22" s="396">
        <f t="shared" ref="E22:E24" si="2">+C22/D22-1</f>
        <v>2.0561918719918637E-2</v>
      </c>
      <c r="F22" s="405">
        <v>8174.9467240000013</v>
      </c>
      <c r="G22" s="405">
        <v>8154.6341799999973</v>
      </c>
      <c r="H22" s="398">
        <f>+F22/G22-1</f>
        <v>2.4909203223146825E-3</v>
      </c>
      <c r="K22"/>
      <c r="L22"/>
    </row>
    <row r="23" spans="2:12" s="3" customFormat="1" ht="15">
      <c r="B23" s="424" t="s">
        <v>258</v>
      </c>
      <c r="C23" s="445">
        <v>3740.308</v>
      </c>
      <c r="D23" s="445">
        <v>3720.509</v>
      </c>
      <c r="E23" s="396">
        <f t="shared" si="2"/>
        <v>5.3215836865332378E-3</v>
      </c>
      <c r="F23" s="446"/>
      <c r="G23" s="446"/>
      <c r="H23" s="450"/>
      <c r="K23"/>
      <c r="L23"/>
    </row>
    <row r="24" spans="2:12" s="3" customFormat="1" ht="15.75" thickBot="1">
      <c r="B24" s="377" t="s">
        <v>31</v>
      </c>
      <c r="C24" s="369">
        <v>46.37</v>
      </c>
      <c r="D24" s="369">
        <v>46.524422999999999</v>
      </c>
      <c r="E24" s="370">
        <f t="shared" si="2"/>
        <v>-3.3191814114492679E-3</v>
      </c>
      <c r="F24" s="447"/>
      <c r="G24" s="447"/>
      <c r="H24" s="383"/>
      <c r="K24"/>
      <c r="L24"/>
    </row>
    <row r="25" spans="2:12" s="3" customFormat="1" ht="15">
      <c r="B25" s="93"/>
      <c r="C25" s="25"/>
      <c r="D25" s="25"/>
      <c r="E25" s="43"/>
      <c r="F25" s="25"/>
      <c r="G25" s="25"/>
      <c r="H25" s="43"/>
      <c r="K25"/>
      <c r="L25"/>
    </row>
    <row r="26" spans="2:12" s="3" customFormat="1" ht="15">
      <c r="B26" s="152"/>
      <c r="K26"/>
      <c r="L26"/>
    </row>
    <row r="27" spans="2:12" s="3" customFormat="1" ht="20.25">
      <c r="B27" s="151" t="s">
        <v>104</v>
      </c>
      <c r="K27"/>
      <c r="L27"/>
    </row>
    <row r="28" spans="2:12" s="3" customFormat="1" ht="15">
      <c r="B28" s="152"/>
      <c r="K28"/>
      <c r="L28"/>
    </row>
    <row r="29" spans="2:12" s="3" customFormat="1" ht="15">
      <c r="B29" s="364"/>
      <c r="C29" s="365" t="s">
        <v>254</v>
      </c>
      <c r="D29" s="365" t="s">
        <v>249</v>
      </c>
      <c r="E29" s="365" t="s">
        <v>237</v>
      </c>
      <c r="F29" s="335" t="s">
        <v>85</v>
      </c>
      <c r="G29" s="335" t="s">
        <v>36</v>
      </c>
      <c r="H29" s="335" t="s">
        <v>237</v>
      </c>
      <c r="K29"/>
      <c r="L29"/>
    </row>
    <row r="30" spans="2:12" s="3" customFormat="1" ht="15">
      <c r="B30" s="402"/>
      <c r="C30" s="403"/>
      <c r="D30" s="403"/>
      <c r="E30" s="403"/>
      <c r="F30" s="404"/>
      <c r="G30" s="404"/>
      <c r="H30" s="404"/>
      <c r="K30"/>
      <c r="L30"/>
    </row>
    <row r="31" spans="2:12" s="3" customFormat="1" ht="15">
      <c r="B31" s="433" t="s">
        <v>126</v>
      </c>
      <c r="C31" s="434">
        <f>SUM(C32:C33)</f>
        <v>117525.925236132</v>
      </c>
      <c r="D31" s="434">
        <f>SUM(D32:D33)</f>
        <v>100371.03826911998</v>
      </c>
      <c r="E31" s="437">
        <f>+C31/D31-1</f>
        <v>0.17091471068591968</v>
      </c>
      <c r="F31" s="436">
        <f>SUM(F32:F33)</f>
        <v>23054.642223266768</v>
      </c>
      <c r="G31" s="436">
        <f>SUM(G32:G33)</f>
        <v>32471.032911638988</v>
      </c>
      <c r="H31" s="452">
        <f>+F31/G31-1</f>
        <v>-0.28999356792857023</v>
      </c>
      <c r="K31"/>
      <c r="L31"/>
    </row>
    <row r="32" spans="2:12" s="3" customFormat="1" ht="15">
      <c r="B32" s="413" t="s">
        <v>33</v>
      </c>
      <c r="C32" s="384">
        <v>41262.87239499631</v>
      </c>
      <c r="D32" s="384">
        <v>38786.670025938074</v>
      </c>
      <c r="E32" s="385">
        <f>+C32/D32-1</f>
        <v>6.3841581847637441E-2</v>
      </c>
      <c r="F32" s="410">
        <v>10360.261127978039</v>
      </c>
      <c r="G32" s="410">
        <v>10979.591432631009</v>
      </c>
      <c r="H32" s="432">
        <f>+F32/G32-1</f>
        <v>-5.6407409005433284E-2</v>
      </c>
      <c r="K32"/>
      <c r="L32"/>
    </row>
    <row r="33" spans="2:12" s="3" customFormat="1" ht="15.75" thickBot="1">
      <c r="B33" s="451" t="s">
        <v>88</v>
      </c>
      <c r="C33" s="369">
        <v>76263.052841135679</v>
      </c>
      <c r="D33" s="369">
        <v>61584.368243181903</v>
      </c>
      <c r="E33" s="370">
        <f>+C33/D33-1</f>
        <v>0.23835081883102505</v>
      </c>
      <c r="F33" s="447">
        <v>12694.381095288729</v>
      </c>
      <c r="G33" s="447">
        <v>21491.441479007979</v>
      </c>
      <c r="H33" s="372">
        <f>+F33/G33-1</f>
        <v>-0.40932854095952032</v>
      </c>
      <c r="K33"/>
      <c r="L33"/>
    </row>
    <row r="34" spans="2:12" s="3" customFormat="1" ht="15">
      <c r="K34"/>
      <c r="L34"/>
    </row>
    <row r="35" spans="2:12" s="3" customFormat="1" ht="15">
      <c r="K35"/>
      <c r="L35"/>
    </row>
    <row r="36" spans="2:12" s="3" customFormat="1" ht="15">
      <c r="K36"/>
      <c r="L36"/>
    </row>
    <row r="37" spans="2:12" s="3" customFormat="1" ht="15">
      <c r="K37"/>
      <c r="L37"/>
    </row>
    <row r="38" spans="2:12" s="3" customFormat="1" ht="15">
      <c r="K38"/>
      <c r="L38"/>
    </row>
    <row r="39" spans="2:12" s="3" customFormat="1" ht="15">
      <c r="K39"/>
      <c r="L39"/>
    </row>
    <row r="40" spans="2:12" s="3" customFormat="1" ht="15">
      <c r="K40"/>
      <c r="L40"/>
    </row>
    <row r="41" spans="2:12" s="3" customFormat="1" ht="15">
      <c r="K41"/>
      <c r="L41"/>
    </row>
    <row r="42" spans="2:12" s="3" customFormat="1" ht="15">
      <c r="K42"/>
      <c r="L42"/>
    </row>
    <row r="43" spans="2:12" s="3" customFormat="1" ht="15">
      <c r="K43"/>
      <c r="L43"/>
    </row>
    <row r="44" spans="2:12" s="3" customFormat="1" ht="15">
      <c r="K44"/>
      <c r="L44"/>
    </row>
    <row r="45" spans="2:12" s="3" customFormat="1" ht="15">
      <c r="K45"/>
      <c r="L45"/>
    </row>
    <row r="46" spans="2:12" s="3" customFormat="1" ht="15">
      <c r="K46"/>
      <c r="L46"/>
    </row>
    <row r="47" spans="2:12" s="3" customFormat="1" ht="15">
      <c r="K47"/>
      <c r="L47"/>
    </row>
    <row r="48" spans="2:12" s="3" customFormat="1" ht="15">
      <c r="K48"/>
      <c r="L48"/>
    </row>
    <row r="49" spans="11:12" s="3" customFormat="1" ht="15">
      <c r="K49"/>
      <c r="L49"/>
    </row>
    <row r="50" spans="11:12" s="3" customFormat="1" ht="15">
      <c r="K50"/>
      <c r="L50"/>
    </row>
    <row r="51" spans="11:12" s="3" customFormat="1" ht="15">
      <c r="K51"/>
      <c r="L51"/>
    </row>
    <row r="52" spans="11:12" s="3" customFormat="1" ht="15">
      <c r="K52"/>
      <c r="L52"/>
    </row>
    <row r="53" spans="11:12" s="3" customFormat="1" ht="15">
      <c r="K53"/>
      <c r="L53"/>
    </row>
    <row r="54" spans="11:12" s="3" customFormat="1" ht="15">
      <c r="K54"/>
      <c r="L54"/>
    </row>
    <row r="55" spans="11:12" s="3" customFormat="1" ht="15">
      <c r="K55"/>
      <c r="L55"/>
    </row>
    <row r="56" spans="11:12" s="3" customFormat="1" ht="15">
      <c r="K56"/>
      <c r="L56"/>
    </row>
    <row r="57" spans="11:12" s="3" customFormat="1" ht="15">
      <c r="K57"/>
      <c r="L57"/>
    </row>
    <row r="58" spans="11:12" s="3" customFormat="1" ht="15">
      <c r="K58"/>
      <c r="L58"/>
    </row>
    <row r="59" spans="11:12" s="3" customFormat="1" ht="15">
      <c r="K59"/>
      <c r="L59"/>
    </row>
    <row r="60" spans="11:12" s="3" customFormat="1" ht="15">
      <c r="K60"/>
      <c r="L60"/>
    </row>
    <row r="61" spans="11:12" s="3" customFormat="1" ht="15">
      <c r="K61"/>
      <c r="L61"/>
    </row>
    <row r="62" spans="11:12" s="3" customFormat="1" ht="15">
      <c r="K62"/>
      <c r="L62"/>
    </row>
    <row r="63" spans="11:12" s="3" customFormat="1" ht="15">
      <c r="K63"/>
      <c r="L63"/>
    </row>
    <row r="64" spans="11:12" s="3" customFormat="1" ht="15">
      <c r="K64"/>
      <c r="L64"/>
    </row>
    <row r="65" spans="11:12" s="3" customFormat="1" ht="15">
      <c r="K65"/>
      <c r="L65"/>
    </row>
    <row r="66" spans="11:12" s="3" customFormat="1" ht="15">
      <c r="K66"/>
      <c r="L66"/>
    </row>
    <row r="67" spans="11:12" s="3" customFormat="1" ht="15">
      <c r="K67"/>
      <c r="L67"/>
    </row>
    <row r="68" spans="11:12" s="3" customFormat="1" ht="15"/>
    <row r="69" spans="11:12" s="3" customFormat="1" ht="15"/>
    <row r="70" spans="11:12" s="3" customFormat="1" ht="15"/>
    <row r="71" spans="11:12" s="3" customFormat="1" ht="15"/>
    <row r="72" spans="11:12" s="3" customFormat="1" ht="15"/>
    <row r="73" spans="11:12" s="3" customFormat="1" ht="15"/>
    <row r="74" spans="11:12" s="3" customFormat="1" ht="15"/>
    <row r="75" spans="11:12" s="3" customFormat="1" ht="15"/>
    <row r="76" spans="11:12" s="3" customFormat="1" ht="15"/>
    <row r="77" spans="11:12" s="3" customFormat="1" ht="15"/>
    <row r="78" spans="11:12" s="3" customFormat="1" ht="15"/>
    <row r="79" spans="11:12" s="3" customFormat="1" ht="15"/>
    <row r="80" spans="11:12" s="3" customFormat="1" ht="15"/>
    <row r="81" s="3" customFormat="1" ht="15"/>
    <row r="82" s="3" customFormat="1" ht="15"/>
    <row r="83" s="3" customFormat="1" ht="15"/>
    <row r="84" s="3" customFormat="1" ht="15"/>
    <row r="85" s="3" customFormat="1" ht="15"/>
    <row r="86" s="3" customFormat="1" ht="15"/>
    <row r="87" s="3" customFormat="1" ht="15"/>
    <row r="88" s="3" customFormat="1" ht="15"/>
    <row r="89" s="3" customFormat="1" ht="15"/>
    <row r="90" s="3" customFormat="1" ht="15"/>
    <row r="91" s="3" customFormat="1" ht="15"/>
    <row r="92" s="3" customFormat="1" ht="15"/>
    <row r="93" s="3" customFormat="1" ht="15"/>
    <row r="94" s="3" customFormat="1" ht="15"/>
    <row r="95" s="3" customFormat="1" ht="15"/>
    <row r="96" s="3" customFormat="1" ht="15"/>
    <row r="97" s="3" customFormat="1" ht="15"/>
    <row r="98" s="3" customFormat="1" ht="15"/>
    <row r="99" s="3" customFormat="1" ht="15"/>
    <row r="100" s="3" customFormat="1" ht="15"/>
    <row r="101" s="3" customFormat="1" ht="15"/>
    <row r="102" s="3" customFormat="1" ht="15"/>
    <row r="103" s="3" customFormat="1" ht="15"/>
    <row r="104" s="3" customFormat="1" ht="15"/>
    <row r="105" s="3" customFormat="1" ht="15"/>
    <row r="106" s="3" customFormat="1" ht="15"/>
    <row r="107" s="3" customFormat="1" ht="15"/>
    <row r="108" s="3" customFormat="1" ht="15"/>
    <row r="109" s="3" customFormat="1" ht="15"/>
    <row r="110" s="3" customFormat="1" ht="15"/>
    <row r="111" s="3" customFormat="1" ht="15"/>
    <row r="112" s="3" customFormat="1" ht="15"/>
    <row r="113" s="3" customFormat="1" ht="15"/>
    <row r="114" s="3" customFormat="1" ht="15"/>
    <row r="115" s="3" customFormat="1" ht="15"/>
    <row r="116" s="3" customFormat="1" ht="15"/>
    <row r="117" s="3" customFormat="1" ht="15"/>
    <row r="118" s="3" customFormat="1" ht="15"/>
    <row r="119" s="3" customFormat="1" ht="15"/>
    <row r="120" s="3" customFormat="1" ht="15"/>
    <row r="121" s="3" customFormat="1" ht="15"/>
    <row r="122" s="3" customFormat="1" ht="15"/>
    <row r="123" s="3" customFormat="1" ht="15"/>
    <row r="124" s="3" customFormat="1" ht="15"/>
    <row r="125" s="3" customFormat="1" ht="15"/>
    <row r="126" s="3" customFormat="1" ht="15"/>
    <row r="127" s="3" customFormat="1" ht="15"/>
    <row r="128" s="3" customFormat="1" ht="15"/>
    <row r="129" s="3" customFormat="1" ht="15"/>
    <row r="130" s="3" customFormat="1" ht="15"/>
    <row r="131" s="3" customFormat="1" ht="15"/>
    <row r="132" s="3" customFormat="1" ht="15"/>
    <row r="133" s="3" customFormat="1" ht="15"/>
    <row r="134" s="3" customFormat="1" ht="15"/>
    <row r="135" s="3" customFormat="1" ht="15"/>
    <row r="136" s="3" customFormat="1" ht="15"/>
    <row r="137" s="3" customFormat="1" ht="15"/>
    <row r="138" s="3" customFormat="1" ht="15"/>
    <row r="139" s="3" customFormat="1" ht="15"/>
    <row r="140" s="3" customFormat="1" ht="15"/>
    <row r="141" s="3" customFormat="1" ht="15"/>
    <row r="142" s="3" customFormat="1" ht="15"/>
    <row r="143" s="3" customFormat="1" ht="15"/>
    <row r="144" s="3" customFormat="1" ht="15"/>
    <row r="145" s="3" customFormat="1" ht="15"/>
    <row r="146" s="3" customFormat="1" ht="15"/>
    <row r="147" s="3" customFormat="1" ht="15"/>
    <row r="148" s="3" customFormat="1" ht="15"/>
    <row r="149" s="3" customFormat="1" ht="15"/>
    <row r="150" s="3" customFormat="1" ht="15"/>
    <row r="151" s="3" customFormat="1" ht="15"/>
    <row r="152" s="3" customFormat="1" ht="15"/>
    <row r="153" s="3" customFormat="1" ht="15"/>
    <row r="154" s="3" customFormat="1" ht="15"/>
    <row r="155" s="3" customFormat="1" ht="15"/>
    <row r="156" s="3" customFormat="1" ht="15"/>
    <row r="157" s="3" customFormat="1" ht="15"/>
    <row r="158" s="3" customFormat="1" ht="15"/>
    <row r="159" s="3" customFormat="1" ht="15"/>
    <row r="160" s="3" customFormat="1" ht="15"/>
    <row r="161" s="3" customFormat="1" ht="15"/>
    <row r="162" s="3" customFormat="1" ht="15"/>
    <row r="163" s="3" customFormat="1" ht="15"/>
    <row r="164" s="3" customFormat="1" ht="15"/>
    <row r="165" s="3" customFormat="1" ht="15"/>
    <row r="166" s="3" customFormat="1" ht="15"/>
    <row r="167" s="3" customFormat="1" ht="15"/>
    <row r="168" s="3" customFormat="1" ht="15"/>
    <row r="169" s="3" customFormat="1" ht="15"/>
    <row r="170" s="3" customFormat="1" ht="15"/>
    <row r="171" s="3" customFormat="1" ht="15"/>
    <row r="172" s="3" customFormat="1" ht="15"/>
    <row r="173" s="3" customFormat="1" ht="15"/>
    <row r="174" s="3" customFormat="1" ht="15"/>
    <row r="175" s="3" customFormat="1" ht="15"/>
    <row r="176" s="3" customFormat="1" ht="15"/>
    <row r="177" s="3" customFormat="1" ht="15"/>
    <row r="178" s="3" customFormat="1" ht="15"/>
    <row r="179" s="3" customFormat="1" ht="15"/>
    <row r="180" s="3" customFormat="1" ht="15"/>
    <row r="181" s="3" customFormat="1" ht="15"/>
    <row r="182" s="3" customFormat="1" ht="15"/>
    <row r="183" s="3" customFormat="1" ht="15"/>
    <row r="184" s="3" customFormat="1" ht="15"/>
    <row r="185" s="3" customFormat="1" ht="15"/>
    <row r="186" s="3" customFormat="1" ht="15"/>
    <row r="187" s="3" customFormat="1" ht="15"/>
    <row r="188" s="3" customFormat="1" ht="15"/>
    <row r="189" s="3" customFormat="1" ht="15"/>
  </sheetData>
  <mergeCells count="1">
    <mergeCell ref="I2:J2"/>
  </mergeCells>
  <hyperlinks>
    <hyperlink ref="B2" location="INDEX!A1" display="INDEX"/>
  </hyperlinks>
  <pageMargins left="0.70866141732283472" right="0.70866141732283472" top="0.74803149606299213" bottom="0.74803149606299213" header="0.31496062992125984" footer="0.31496062992125984"/>
  <pageSetup paperSize="9" orientation="landscape" r:id="rId1"/>
  <headerFooter>
    <oddFooter xml:space="preserve">&amp;R&amp;P </oddFooter>
  </headerFooter>
  <ignoredErrors>
    <ignoredError sqref="E3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171"/>
  <sheetViews>
    <sheetView showGridLines="0" showRowColHeaders="0" zoomScaleNormal="100" zoomScaleSheetLayoutView="100" workbookViewId="0">
      <selection activeCell="B2" sqref="B2"/>
    </sheetView>
  </sheetViews>
  <sheetFormatPr baseColWidth="10" defaultColWidth="11.42578125" defaultRowHeight="12.75"/>
  <cols>
    <col min="1" max="1" width="11.42578125" style="1"/>
    <col min="2" max="2" width="43.28515625" style="1" customWidth="1"/>
    <col min="3" max="8" width="11.7109375" style="1" customWidth="1"/>
    <col min="9" max="15" width="11.42578125" style="1" customWidth="1"/>
    <col min="16" max="16384" width="11.42578125" style="1"/>
  </cols>
  <sheetData>
    <row r="1" spans="2:12" s="98" customFormat="1" ht="14.25"/>
    <row r="2" spans="2:12" s="98" customFormat="1" ht="15">
      <c r="B2" s="84" t="s">
        <v>10</v>
      </c>
      <c r="H2" s="99"/>
      <c r="I2" s="502"/>
      <c r="J2" s="502"/>
    </row>
    <row r="3" spans="2:12" s="98" customFormat="1" ht="14.25"/>
    <row r="4" spans="2:12" s="3" customFormat="1" ht="15"/>
    <row r="5" spans="2:12" s="3" customFormat="1" ht="26.25">
      <c r="B5" s="137" t="s">
        <v>277</v>
      </c>
      <c r="C5" s="57"/>
      <c r="D5" s="57"/>
      <c r="F5" s="137"/>
      <c r="G5" s="137"/>
      <c r="H5" s="57"/>
    </row>
    <row r="6" spans="2:12" s="3" customFormat="1" ht="15">
      <c r="C6" s="57"/>
      <c r="D6" s="57"/>
      <c r="H6" s="57"/>
      <c r="K6"/>
      <c r="L6"/>
    </row>
    <row r="7" spans="2:12" s="3" customFormat="1" ht="20.25">
      <c r="B7" s="151" t="s">
        <v>149</v>
      </c>
      <c r="D7" s="97"/>
      <c r="G7" s="97"/>
      <c r="K7"/>
      <c r="L7"/>
    </row>
    <row r="8" spans="2:12" s="3" customFormat="1" ht="15">
      <c r="E8" s="97"/>
      <c r="H8" s="97"/>
      <c r="K8"/>
      <c r="L8"/>
    </row>
    <row r="9" spans="2:12" s="3" customFormat="1" ht="15">
      <c r="B9" s="364"/>
      <c r="C9" s="365" t="s">
        <v>254</v>
      </c>
      <c r="D9" s="365" t="s">
        <v>249</v>
      </c>
      <c r="E9" s="365" t="s">
        <v>237</v>
      </c>
      <c r="F9" s="335" t="s">
        <v>85</v>
      </c>
      <c r="G9" s="335" t="s">
        <v>36</v>
      </c>
      <c r="H9" s="335" t="s">
        <v>237</v>
      </c>
      <c r="K9"/>
      <c r="L9"/>
    </row>
    <row r="10" spans="2:12" s="3" customFormat="1" ht="15.75" thickBot="1">
      <c r="B10" s="453"/>
      <c r="C10" s="403"/>
      <c r="D10" s="403"/>
      <c r="E10" s="403"/>
      <c r="F10" s="404"/>
      <c r="G10" s="404"/>
      <c r="H10" s="479"/>
      <c r="K10"/>
      <c r="L10"/>
    </row>
    <row r="11" spans="2:12" s="3" customFormat="1" ht="15.75" thickBot="1">
      <c r="B11" s="453" t="s">
        <v>128</v>
      </c>
      <c r="C11" s="454">
        <f>SUM(C12:C13)</f>
        <v>15082.458228833999</v>
      </c>
      <c r="D11" s="454">
        <f>SUM(D12:D13)</f>
        <v>14572.8441</v>
      </c>
      <c r="E11" s="455">
        <f>+C11/D11-1</f>
        <v>3.4970121503872909E-2</v>
      </c>
      <c r="F11" s="456">
        <f>SUM(F12:F13)</f>
        <v>3780.9507320000002</v>
      </c>
      <c r="G11" s="456">
        <f>SUM(G12:G13)</f>
        <v>3566.2554339999997</v>
      </c>
      <c r="H11" s="457">
        <f>+F11/G11-1</f>
        <v>6.0201884574261344E-2</v>
      </c>
      <c r="K11"/>
      <c r="L11"/>
    </row>
    <row r="12" spans="2:12" s="3" customFormat="1" ht="15">
      <c r="B12" s="476" t="s">
        <v>40</v>
      </c>
      <c r="C12" s="459">
        <v>12220.484218</v>
      </c>
      <c r="D12" s="459">
        <v>13182.090700000001</v>
      </c>
      <c r="E12" s="460">
        <f>+C12/D12-1</f>
        <v>-7.2947949144364532E-2</v>
      </c>
      <c r="F12" s="461">
        <v>2913.8326450000004</v>
      </c>
      <c r="G12" s="461">
        <v>3163.1783859999996</v>
      </c>
      <c r="H12" s="462">
        <f>+F12/G12-1</f>
        <v>-7.8827593822588526E-2</v>
      </c>
      <c r="K12"/>
      <c r="L12"/>
    </row>
    <row r="13" spans="2:12" s="3" customFormat="1" ht="15.75" thickBot="1">
      <c r="B13" s="477" t="s">
        <v>15</v>
      </c>
      <c r="C13" s="459">
        <v>2861.9740108339997</v>
      </c>
      <c r="D13" s="463">
        <v>1390.7534000000001</v>
      </c>
      <c r="E13" s="460" t="s">
        <v>2</v>
      </c>
      <c r="F13" s="464">
        <v>867.11808699999983</v>
      </c>
      <c r="G13" s="464">
        <v>403.0770480000001</v>
      </c>
      <c r="H13" s="462" t="s">
        <v>2</v>
      </c>
      <c r="K13"/>
      <c r="L13"/>
    </row>
    <row r="14" spans="2:12" s="3" customFormat="1" ht="15.75" thickBot="1">
      <c r="B14" s="453" t="s">
        <v>258</v>
      </c>
      <c r="C14" s="454">
        <v>2927.806</v>
      </c>
      <c r="D14" s="454">
        <v>2857.1019999999999</v>
      </c>
      <c r="E14" s="455">
        <f>+C14/D14-1</f>
        <v>2.4746753878580607E-2</v>
      </c>
      <c r="F14" s="465"/>
      <c r="G14" s="465"/>
      <c r="H14" s="457"/>
      <c r="K14"/>
      <c r="L14"/>
    </row>
    <row r="15" spans="2:12" s="3" customFormat="1" ht="15.75" thickBot="1">
      <c r="B15" s="453"/>
      <c r="C15" s="466"/>
      <c r="D15" s="466"/>
      <c r="E15" s="467"/>
      <c r="F15" s="468"/>
      <c r="G15" s="468"/>
      <c r="H15" s="289"/>
      <c r="K15"/>
      <c r="L15"/>
    </row>
    <row r="16" spans="2:12" s="3" customFormat="1" ht="15.75" thickBot="1">
      <c r="B16" s="453" t="s">
        <v>32</v>
      </c>
      <c r="C16" s="469">
        <v>14636</v>
      </c>
      <c r="D16" s="469">
        <v>14403</v>
      </c>
      <c r="E16" s="467">
        <f>+C16/D16-1</f>
        <v>1.6177185308616338E-2</v>
      </c>
      <c r="F16" s="470">
        <v>3537</v>
      </c>
      <c r="G16" s="470">
        <v>3535</v>
      </c>
      <c r="H16" s="289">
        <f>+F16/G16-1</f>
        <v>5.6577086280062971E-4</v>
      </c>
      <c r="K16"/>
      <c r="L16"/>
    </row>
    <row r="17" spans="1:12" s="3" customFormat="1" ht="15.75" thickBot="1">
      <c r="B17" s="453" t="s">
        <v>262</v>
      </c>
      <c r="C17" s="469">
        <v>3528</v>
      </c>
      <c r="D17" s="469">
        <v>3528</v>
      </c>
      <c r="E17" s="478">
        <f>+C17/D17-1</f>
        <v>0</v>
      </c>
      <c r="F17" s="468"/>
      <c r="G17" s="468"/>
      <c r="H17" s="350"/>
      <c r="K17"/>
      <c r="L17"/>
    </row>
    <row r="18" spans="1:12" s="3" customFormat="1" ht="15">
      <c r="B18" s="153"/>
      <c r="C18" s="56"/>
      <c r="D18" s="56"/>
      <c r="E18" s="193"/>
      <c r="F18" s="55"/>
      <c r="G18" s="55"/>
      <c r="H18" s="55"/>
      <c r="K18"/>
      <c r="L18"/>
    </row>
    <row r="19" spans="1:12" s="3" customFormat="1" ht="15" customHeight="1">
      <c r="B19" s="153"/>
      <c r="C19" s="56"/>
      <c r="D19" s="56"/>
      <c r="E19" s="55"/>
      <c r="F19" s="55"/>
      <c r="G19" s="55"/>
      <c r="H19" s="55"/>
      <c r="K19"/>
      <c r="L19"/>
    </row>
    <row r="20" spans="1:12" s="3" customFormat="1" ht="20.25">
      <c r="B20" s="151" t="s">
        <v>150</v>
      </c>
      <c r="E20" s="97"/>
      <c r="H20" s="97"/>
      <c r="K20"/>
      <c r="L20"/>
    </row>
    <row r="21" spans="1:12" s="3" customFormat="1" ht="15">
      <c r="B21" s="152"/>
      <c r="E21" s="97"/>
      <c r="H21" s="97"/>
      <c r="K21"/>
      <c r="L21"/>
    </row>
    <row r="22" spans="1:12" s="3" customFormat="1" ht="15">
      <c r="B22" s="364"/>
      <c r="C22" s="365" t="s">
        <v>254</v>
      </c>
      <c r="D22" s="365" t="s">
        <v>249</v>
      </c>
      <c r="E22" s="365" t="s">
        <v>237</v>
      </c>
      <c r="F22" s="335" t="s">
        <v>85</v>
      </c>
      <c r="G22" s="335" t="s">
        <v>36</v>
      </c>
      <c r="H22" s="335" t="s">
        <v>237</v>
      </c>
      <c r="K22"/>
      <c r="L22"/>
    </row>
    <row r="23" spans="1:12" s="3" customFormat="1" ht="15.75" thickBot="1">
      <c r="B23" s="453"/>
      <c r="C23" s="482"/>
      <c r="D23" s="482"/>
      <c r="E23" s="482"/>
      <c r="F23" s="453"/>
      <c r="G23" s="453"/>
      <c r="H23" s="453"/>
      <c r="K23"/>
      <c r="L23"/>
    </row>
    <row r="24" spans="1:12" s="3" customFormat="1" ht="15">
      <c r="A24" s="187"/>
      <c r="B24" s="458" t="s">
        <v>29</v>
      </c>
      <c r="C24" s="471">
        <v>10956.600045392363</v>
      </c>
      <c r="D24" s="471">
        <v>10932.6094550985</v>
      </c>
      <c r="E24" s="460">
        <f t="shared" ref="E24:E29" si="0">+C24/D24-1</f>
        <v>2.1944065954606629E-3</v>
      </c>
      <c r="F24" s="472">
        <v>2493.1199483419641</v>
      </c>
      <c r="G24" s="472">
        <v>2465.5613321650253</v>
      </c>
      <c r="H24" s="462">
        <f>+F24/G24-1</f>
        <v>1.1177420661744097E-2</v>
      </c>
      <c r="K24"/>
      <c r="L24"/>
    </row>
    <row r="25" spans="1:12" s="3" customFormat="1" ht="15">
      <c r="B25" s="458" t="s">
        <v>39</v>
      </c>
      <c r="C25" s="471">
        <v>4760.7603995388599</v>
      </c>
      <c r="D25" s="471">
        <v>5192.1574000000001</v>
      </c>
      <c r="E25" s="460">
        <f t="shared" si="0"/>
        <v>-8.3086271702999648E-2</v>
      </c>
      <c r="F25" s="472">
        <v>740.87399953885961</v>
      </c>
      <c r="G25" s="472">
        <v>621.47730000000047</v>
      </c>
      <c r="H25" s="462">
        <f>+F25/G25-1</f>
        <v>0.19211755528135788</v>
      </c>
      <c r="K25"/>
      <c r="L25"/>
    </row>
    <row r="26" spans="1:12" s="3" customFormat="1" ht="15.75" thickBot="1">
      <c r="B26" s="453" t="s">
        <v>15</v>
      </c>
      <c r="C26" s="471">
        <v>29685.642799999998</v>
      </c>
      <c r="D26" s="471">
        <v>29521.9323</v>
      </c>
      <c r="E26" s="460">
        <f t="shared" si="0"/>
        <v>5.5453856589189332E-3</v>
      </c>
      <c r="F26" s="472">
        <v>6525.2915999999968</v>
      </c>
      <c r="G26" s="472">
        <v>7609.4955000000009</v>
      </c>
      <c r="H26" s="462">
        <f>+F26/G26-1</f>
        <v>-0.14248039176841665</v>
      </c>
      <c r="K26"/>
      <c r="L26"/>
    </row>
    <row r="27" spans="1:12" s="3" customFormat="1" ht="15.75" thickBot="1">
      <c r="B27" s="473" t="s">
        <v>28</v>
      </c>
      <c r="C27" s="454">
        <v>7557.2147799999993</v>
      </c>
      <c r="D27" s="454">
        <v>7210.9565000000002</v>
      </c>
      <c r="E27" s="455">
        <f t="shared" si="0"/>
        <v>4.8018356510679094E-2</v>
      </c>
      <c r="F27" s="474">
        <v>93.98960999999963</v>
      </c>
      <c r="G27" s="474">
        <v>50.814500000000407</v>
      </c>
      <c r="H27" s="457">
        <f>+F27/G27-1</f>
        <v>0.8496612187465955</v>
      </c>
      <c r="K27"/>
      <c r="L27"/>
    </row>
    <row r="28" spans="1:12" s="3" customFormat="1" ht="15.75" thickBot="1">
      <c r="B28" s="453" t="s">
        <v>127</v>
      </c>
      <c r="C28" s="454">
        <v>23.638999999999999</v>
      </c>
      <c r="D28" s="454">
        <v>18</v>
      </c>
      <c r="E28" s="455">
        <f t="shared" si="0"/>
        <v>0.31327777777777777</v>
      </c>
      <c r="F28" s="474">
        <v>7.5350000000000001</v>
      </c>
      <c r="G28" s="474">
        <v>4.6129999999999995</v>
      </c>
      <c r="H28" s="457">
        <f>+F28/G28-1</f>
        <v>0.6334272707565578</v>
      </c>
      <c r="K28"/>
      <c r="L28"/>
    </row>
    <row r="29" spans="1:12" s="3" customFormat="1" ht="15.75" thickBot="1">
      <c r="B29" s="453" t="s">
        <v>258</v>
      </c>
      <c r="C29" s="454">
        <v>626.10500000000002</v>
      </c>
      <c r="D29" s="454">
        <v>602.46799999999996</v>
      </c>
      <c r="E29" s="455">
        <f t="shared" si="0"/>
        <v>3.9233619046986856E-2</v>
      </c>
      <c r="F29" s="465"/>
      <c r="G29" s="465"/>
      <c r="H29" s="475"/>
      <c r="K29"/>
      <c r="L29"/>
    </row>
    <row r="30" spans="1:12" s="3" customFormat="1" ht="15">
      <c r="B30" s="93"/>
      <c r="C30" s="25"/>
      <c r="D30" s="25"/>
      <c r="E30" s="43"/>
      <c r="F30" s="25"/>
      <c r="G30" s="25"/>
      <c r="H30" s="43"/>
      <c r="K30"/>
      <c r="L30"/>
    </row>
    <row r="31" spans="1:12" s="3" customFormat="1" ht="15">
      <c r="B31" s="152"/>
      <c r="K31"/>
      <c r="L31"/>
    </row>
    <row r="32" spans="1:12" s="3" customFormat="1" ht="20.25">
      <c r="B32" s="151" t="s">
        <v>151</v>
      </c>
      <c r="E32" s="97"/>
      <c r="G32" s="48"/>
      <c r="H32" s="97"/>
      <c r="K32"/>
      <c r="L32"/>
    </row>
    <row r="33" spans="2:12" s="3" customFormat="1" ht="15">
      <c r="B33" s="152"/>
      <c r="E33" s="97"/>
      <c r="H33" s="97"/>
      <c r="K33"/>
      <c r="L33"/>
    </row>
    <row r="34" spans="2:12" s="3" customFormat="1" ht="15">
      <c r="B34" s="364"/>
      <c r="C34" s="365" t="s">
        <v>254</v>
      </c>
      <c r="D34" s="365" t="s">
        <v>249</v>
      </c>
      <c r="E34" s="365" t="s">
        <v>237</v>
      </c>
      <c r="F34" s="335" t="s">
        <v>85</v>
      </c>
      <c r="G34" s="335" t="s">
        <v>36</v>
      </c>
      <c r="H34" s="335" t="s">
        <v>237</v>
      </c>
      <c r="K34"/>
      <c r="L34"/>
    </row>
    <row r="35" spans="2:12" s="3" customFormat="1" ht="15.75" thickBot="1">
      <c r="B35" s="402"/>
      <c r="C35" s="403"/>
      <c r="D35" s="403"/>
      <c r="E35" s="403"/>
      <c r="F35" s="404"/>
      <c r="G35" s="404"/>
      <c r="H35" s="404"/>
      <c r="K35"/>
      <c r="L35"/>
    </row>
    <row r="36" spans="2:12" s="3" customFormat="1" ht="15.75" thickBot="1">
      <c r="B36" s="473" t="s">
        <v>29</v>
      </c>
      <c r="C36" s="454">
        <f>SUM(C37:C38)</f>
        <v>72078.692846974227</v>
      </c>
      <c r="D36" s="454">
        <f>SUM(D37:D38)</f>
        <v>89079.572375510121</v>
      </c>
      <c r="E36" s="455">
        <f t="shared" ref="E36:E41" si="1">+C36/D36-1</f>
        <v>-0.1908504842936336</v>
      </c>
      <c r="F36" s="456">
        <f>SUM(F37:F38)</f>
        <v>15282.423213212682</v>
      </c>
      <c r="G36" s="456">
        <f>SUM(G37:G38)</f>
        <v>26008.708889332149</v>
      </c>
      <c r="H36" s="457">
        <f>+F36/G36-1</f>
        <v>-0.41241130891041688</v>
      </c>
      <c r="K36"/>
      <c r="L36"/>
    </row>
    <row r="37" spans="2:12" s="3" customFormat="1" ht="15">
      <c r="B37" s="476" t="s">
        <v>39</v>
      </c>
      <c r="C37" s="471">
        <v>58866.111522254003</v>
      </c>
      <c r="D37" s="471">
        <v>74343.533094672108</v>
      </c>
      <c r="E37" s="460">
        <f t="shared" si="1"/>
        <v>-0.20818786689500646</v>
      </c>
      <c r="F37" s="472">
        <v>13027.576753942456</v>
      </c>
      <c r="G37" s="472">
        <v>21570.613892524278</v>
      </c>
      <c r="H37" s="462">
        <f>+F37/G37-1</f>
        <v>-0.39604979168175547</v>
      </c>
      <c r="K37"/>
      <c r="L37"/>
    </row>
    <row r="38" spans="2:12" s="3" customFormat="1" ht="15.75" thickBot="1">
      <c r="B38" s="477" t="s">
        <v>15</v>
      </c>
      <c r="C38" s="471">
        <v>13212.581324720226</v>
      </c>
      <c r="D38" s="471">
        <v>14736.039280838017</v>
      </c>
      <c r="E38" s="460">
        <f t="shared" si="1"/>
        <v>-0.10338313620667505</v>
      </c>
      <c r="F38" s="472">
        <v>2254.8464592702258</v>
      </c>
      <c r="G38" s="472">
        <v>4438.0949968078694</v>
      </c>
      <c r="H38" s="462">
        <f>+F38/G38-1</f>
        <v>-0.49193371009587683</v>
      </c>
      <c r="K38"/>
      <c r="L38"/>
    </row>
    <row r="39" spans="2:12" s="3" customFormat="1" ht="15.75" thickBot="1">
      <c r="B39" s="473" t="s">
        <v>28</v>
      </c>
      <c r="C39" s="454">
        <v>7678</v>
      </c>
      <c r="D39" s="454">
        <v>7536.0683369899998</v>
      </c>
      <c r="E39" s="455">
        <f t="shared" si="1"/>
        <v>1.8833648616659149E-2</v>
      </c>
      <c r="F39" s="474">
        <v>26.4139330099988</v>
      </c>
      <c r="G39" s="474">
        <v>89.706489999999576</v>
      </c>
      <c r="H39" s="457">
        <f>+F39/G39-1</f>
        <v>-0.70555159375872445</v>
      </c>
      <c r="K39"/>
      <c r="L39"/>
    </row>
    <row r="40" spans="2:12" s="3" customFormat="1" ht="15.75" thickBot="1">
      <c r="B40" s="453" t="s">
        <v>127</v>
      </c>
      <c r="C40" s="454">
        <v>26.532999999999902</v>
      </c>
      <c r="D40" s="454">
        <v>53</v>
      </c>
      <c r="E40" s="455">
        <f t="shared" si="1"/>
        <v>-0.49937735849056786</v>
      </c>
      <c r="F40" s="474">
        <v>-1.3269999999999982</v>
      </c>
      <c r="G40" s="474">
        <v>15.956000000000131</v>
      </c>
      <c r="H40" s="457" t="s">
        <v>2</v>
      </c>
      <c r="K40"/>
      <c r="L40"/>
    </row>
    <row r="41" spans="2:12" s="3" customFormat="1" ht="15.75" thickBot="1">
      <c r="B41" s="453" t="s">
        <v>258</v>
      </c>
      <c r="C41" s="454">
        <v>1116.242</v>
      </c>
      <c r="D41" s="454">
        <v>1089.7090000000001</v>
      </c>
      <c r="E41" s="455">
        <f t="shared" si="1"/>
        <v>2.4348702268220057E-2</v>
      </c>
      <c r="F41" s="465"/>
      <c r="G41" s="465"/>
      <c r="H41" s="457"/>
      <c r="K41"/>
      <c r="L41"/>
    </row>
    <row r="42" spans="2:12" s="3" customFormat="1" ht="15">
      <c r="B42" s="152"/>
      <c r="K42"/>
      <c r="L42"/>
    </row>
    <row r="43" spans="2:12" s="3" customFormat="1" ht="15">
      <c r="B43" s="152"/>
      <c r="K43"/>
      <c r="L43"/>
    </row>
    <row r="44" spans="2:12" s="3" customFormat="1" ht="20.25">
      <c r="B44" s="151" t="s">
        <v>152</v>
      </c>
      <c r="C44" s="57"/>
      <c r="D44" s="57"/>
      <c r="E44" s="57"/>
      <c r="G44" s="48"/>
      <c r="H44" s="48"/>
      <c r="K44"/>
      <c r="L44"/>
    </row>
    <row r="45" spans="2:12" s="3" customFormat="1" ht="15">
      <c r="B45" s="152"/>
      <c r="K45"/>
      <c r="L45"/>
    </row>
    <row r="46" spans="2:12" s="3" customFormat="1" ht="15">
      <c r="B46" s="364"/>
      <c r="C46" s="365" t="s">
        <v>254</v>
      </c>
      <c r="D46" s="365" t="s">
        <v>249</v>
      </c>
      <c r="E46" s="365" t="s">
        <v>237</v>
      </c>
      <c r="F46" s="335" t="s">
        <v>85</v>
      </c>
      <c r="G46" s="335" t="s">
        <v>36</v>
      </c>
      <c r="H46" s="335" t="s">
        <v>237</v>
      </c>
      <c r="K46"/>
      <c r="L46"/>
    </row>
    <row r="47" spans="2:12" s="3" customFormat="1" ht="15.75" thickBot="1">
      <c r="B47" s="402"/>
      <c r="C47" s="403"/>
      <c r="D47" s="403"/>
      <c r="E47" s="403"/>
      <c r="F47" s="404"/>
      <c r="G47" s="404"/>
      <c r="H47" s="404"/>
      <c r="K47"/>
      <c r="L47"/>
    </row>
    <row r="48" spans="2:12" s="3" customFormat="1" ht="15.75" thickBot="1">
      <c r="B48" s="473" t="s">
        <v>29</v>
      </c>
      <c r="C48" s="454">
        <f>SUM(C49:C50)</f>
        <v>76286.963878256283</v>
      </c>
      <c r="D48" s="454">
        <f>SUM(D49:D50)</f>
        <v>72084.080937840394</v>
      </c>
      <c r="E48" s="455">
        <f t="shared" ref="E48:E53" si="2">+C48/D48-1</f>
        <v>5.8305285795904327E-2</v>
      </c>
      <c r="F48" s="456">
        <f>SUM(F49:F50)</f>
        <v>19347.177541391975</v>
      </c>
      <c r="G48" s="456">
        <f>SUM(G49:G50)</f>
        <v>16792.484492586605</v>
      </c>
      <c r="H48" s="457">
        <f>+F48/G48-1</f>
        <v>0.15213311942811036</v>
      </c>
      <c r="K48"/>
      <c r="L48"/>
    </row>
    <row r="49" spans="2:12" s="3" customFormat="1" ht="15">
      <c r="B49" s="476" t="s">
        <v>39</v>
      </c>
      <c r="C49" s="471">
        <v>30651.027629710065</v>
      </c>
      <c r="D49" s="471">
        <v>30126.714362077124</v>
      </c>
      <c r="E49" s="460">
        <f t="shared" si="2"/>
        <v>1.7403599387955104E-2</v>
      </c>
      <c r="F49" s="472">
        <v>6268.196499577236</v>
      </c>
      <c r="G49" s="472">
        <v>6246.6600021646227</v>
      </c>
      <c r="H49" s="462">
        <f>+F49/G49-1</f>
        <v>3.4476820260989083E-3</v>
      </c>
      <c r="K49"/>
      <c r="L49"/>
    </row>
    <row r="50" spans="2:12" s="3" customFormat="1" ht="15.75" thickBot="1">
      <c r="B50" s="477" t="s">
        <v>15</v>
      </c>
      <c r="C50" s="471">
        <v>45635.936248546219</v>
      </c>
      <c r="D50" s="471">
        <v>41957.366575763277</v>
      </c>
      <c r="E50" s="460">
        <f t="shared" si="2"/>
        <v>8.7673988455411633E-2</v>
      </c>
      <c r="F50" s="472">
        <v>13078.981041814739</v>
      </c>
      <c r="G50" s="472">
        <v>10545.824490421983</v>
      </c>
      <c r="H50" s="462">
        <f>+F50/G50-1</f>
        <v>0.24020469463468141</v>
      </c>
      <c r="K50"/>
      <c r="L50"/>
    </row>
    <row r="51" spans="2:12" s="3" customFormat="1" ht="15.75" thickBot="1">
      <c r="B51" s="473" t="s">
        <v>28</v>
      </c>
      <c r="C51" s="454">
        <v>26178.501425598995</v>
      </c>
      <c r="D51" s="454">
        <v>25864.850284417003</v>
      </c>
      <c r="E51" s="455">
        <f t="shared" si="2"/>
        <v>1.212653998507629E-2</v>
      </c>
      <c r="F51" s="474">
        <v>-1.2177961680063163</v>
      </c>
      <c r="G51" s="474">
        <v>60.711335966399929</v>
      </c>
      <c r="H51" s="457" t="s">
        <v>2</v>
      </c>
      <c r="K51"/>
      <c r="L51"/>
    </row>
    <row r="52" spans="2:12" s="3" customFormat="1" ht="15.75" thickBot="1">
      <c r="B52" s="453" t="s">
        <v>127</v>
      </c>
      <c r="C52" s="454">
        <v>14.058999999999969</v>
      </c>
      <c r="D52" s="454">
        <v>19.121999999999844</v>
      </c>
      <c r="E52" s="455">
        <f t="shared" si="2"/>
        <v>-0.26477355925112001</v>
      </c>
      <c r="F52" s="474">
        <v>2.9589999999998327</v>
      </c>
      <c r="G52" s="474">
        <v>5.9039999999999964</v>
      </c>
      <c r="H52" s="457">
        <f>+F52/G52-1</f>
        <v>-0.49881436314365946</v>
      </c>
      <c r="K52"/>
      <c r="L52"/>
    </row>
    <row r="53" spans="2:12" s="3" customFormat="1" ht="15.75" thickBot="1">
      <c r="B53" s="453" t="s">
        <v>258</v>
      </c>
      <c r="C53" s="454">
        <v>1664.8019999999999</v>
      </c>
      <c r="D53" s="454">
        <v>1650.7429999999999</v>
      </c>
      <c r="E53" s="455">
        <f t="shared" si="2"/>
        <v>8.5167709328466401E-3</v>
      </c>
      <c r="F53" s="465"/>
      <c r="G53" s="465"/>
      <c r="H53" s="457"/>
      <c r="K53"/>
      <c r="L53"/>
    </row>
    <row r="54" spans="2:12" s="3" customFormat="1" ht="15">
      <c r="B54" s="152"/>
      <c r="K54"/>
      <c r="L54"/>
    </row>
    <row r="55" spans="2:12" s="3" customFormat="1" ht="15">
      <c r="B55" s="152"/>
      <c r="K55"/>
      <c r="L55"/>
    </row>
    <row r="56" spans="2:12" s="3" customFormat="1" ht="20.25">
      <c r="B56" s="151" t="s">
        <v>153</v>
      </c>
      <c r="C56" s="57"/>
      <c r="D56" s="57"/>
      <c r="E56" s="57"/>
      <c r="G56" s="48"/>
      <c r="H56" s="48"/>
      <c r="K56"/>
      <c r="L56"/>
    </row>
    <row r="57" spans="2:12" s="3" customFormat="1" ht="15">
      <c r="B57" s="152"/>
      <c r="K57"/>
      <c r="L57"/>
    </row>
    <row r="58" spans="2:12" s="3" customFormat="1" ht="15">
      <c r="B58" s="364"/>
      <c r="C58" s="365" t="s">
        <v>254</v>
      </c>
      <c r="D58" s="365" t="s">
        <v>249</v>
      </c>
      <c r="E58" s="365" t="s">
        <v>237</v>
      </c>
      <c r="F58" s="335" t="s">
        <v>85</v>
      </c>
      <c r="G58" s="335" t="s">
        <v>36</v>
      </c>
      <c r="H58" s="335" t="s">
        <v>237</v>
      </c>
      <c r="K58"/>
      <c r="L58"/>
    </row>
    <row r="59" spans="2:12" s="3" customFormat="1" ht="15.75" thickBot="1">
      <c r="B59" s="402"/>
      <c r="C59" s="403"/>
      <c r="D59" s="403"/>
      <c r="E59" s="403"/>
      <c r="F59" s="404"/>
      <c r="G59" s="404"/>
      <c r="H59" s="404"/>
      <c r="K59"/>
      <c r="L59"/>
    </row>
    <row r="60" spans="2:12" s="3" customFormat="1" ht="15.75" thickBot="1">
      <c r="B60" s="473" t="s">
        <v>128</v>
      </c>
      <c r="C60" s="454">
        <v>1962.4011391577171</v>
      </c>
      <c r="D60" s="454">
        <v>1951.203</v>
      </c>
      <c r="E60" s="455">
        <f>+C60/D60-1</f>
        <v>5.7390948854205703E-3</v>
      </c>
      <c r="F60" s="474">
        <v>498.54877500000021</v>
      </c>
      <c r="G60" s="474">
        <v>509.76974309126899</v>
      </c>
      <c r="H60" s="457">
        <f>+F60/G60-1</f>
        <v>-2.201183621300129E-2</v>
      </c>
      <c r="K60"/>
      <c r="L60"/>
    </row>
    <row r="61" spans="2:12" s="3" customFormat="1" ht="15.75" thickBot="1">
      <c r="B61" s="453" t="s">
        <v>258</v>
      </c>
      <c r="C61" s="454">
        <v>232.68100000000001</v>
      </c>
      <c r="D61" s="454">
        <v>227.79499999999999</v>
      </c>
      <c r="E61" s="455">
        <f>+C61/D61-1</f>
        <v>2.1449109945345768E-2</v>
      </c>
      <c r="F61" s="465"/>
      <c r="G61" s="465"/>
      <c r="H61" s="475"/>
      <c r="K61"/>
      <c r="L61"/>
    </row>
    <row r="62" spans="2:12" s="3" customFormat="1" ht="15">
      <c r="K62"/>
      <c r="L62"/>
    </row>
    <row r="63" spans="2:12" s="3" customFormat="1" ht="15">
      <c r="K63"/>
      <c r="L63"/>
    </row>
    <row r="64" spans="2:12" s="3" customFormat="1" ht="15">
      <c r="K64"/>
      <c r="L64"/>
    </row>
    <row r="65" spans="11:12" s="3" customFormat="1" ht="15">
      <c r="K65"/>
      <c r="L65"/>
    </row>
    <row r="66" spans="11:12" s="3" customFormat="1" ht="15">
      <c r="K66"/>
      <c r="L66"/>
    </row>
    <row r="67" spans="11:12" s="3" customFormat="1" ht="15">
      <c r="K67"/>
      <c r="L67"/>
    </row>
    <row r="68" spans="11:12" s="3" customFormat="1" ht="15">
      <c r="K68"/>
      <c r="L68"/>
    </row>
    <row r="69" spans="11:12" s="3" customFormat="1" ht="15">
      <c r="K69"/>
      <c r="L69"/>
    </row>
    <row r="70" spans="11:12" s="3" customFormat="1" ht="15">
      <c r="K70"/>
      <c r="L70"/>
    </row>
    <row r="71" spans="11:12" s="3" customFormat="1" ht="15">
      <c r="K71"/>
      <c r="L71"/>
    </row>
    <row r="72" spans="11:12" s="3" customFormat="1" ht="15">
      <c r="K72"/>
      <c r="L72"/>
    </row>
    <row r="73" spans="11:12" s="3" customFormat="1" ht="15">
      <c r="K73"/>
      <c r="L73"/>
    </row>
    <row r="74" spans="11:12" s="3" customFormat="1" ht="15">
      <c r="K74"/>
      <c r="L74"/>
    </row>
    <row r="75" spans="11:12" s="3" customFormat="1" ht="15">
      <c r="K75"/>
      <c r="L75"/>
    </row>
    <row r="76" spans="11:12" s="3" customFormat="1" ht="15">
      <c r="K76"/>
      <c r="L76"/>
    </row>
    <row r="77" spans="11:12" s="3" customFormat="1" ht="15">
      <c r="K77"/>
      <c r="L77"/>
    </row>
    <row r="78" spans="11:12" s="3" customFormat="1" ht="15">
      <c r="K78"/>
      <c r="L78"/>
    </row>
    <row r="79" spans="11:12" s="3" customFormat="1" ht="15">
      <c r="K79"/>
      <c r="L79"/>
    </row>
    <row r="80" spans="11:12" s="3" customFormat="1" ht="15">
      <c r="K80"/>
      <c r="L80"/>
    </row>
    <row r="81" spans="11:12" s="3" customFormat="1" ht="15">
      <c r="K81"/>
      <c r="L81"/>
    </row>
    <row r="82" spans="11:12" s="3" customFormat="1" ht="15">
      <c r="K82"/>
      <c r="L82"/>
    </row>
    <row r="83" spans="11:12" s="3" customFormat="1" ht="15">
      <c r="K83"/>
      <c r="L83"/>
    </row>
    <row r="84" spans="11:12" s="3" customFormat="1" ht="15">
      <c r="K84"/>
      <c r="L84"/>
    </row>
    <row r="85" spans="11:12" s="3" customFormat="1" ht="15">
      <c r="K85"/>
      <c r="L85"/>
    </row>
    <row r="86" spans="11:12" s="3" customFormat="1" ht="15">
      <c r="K86"/>
      <c r="L86"/>
    </row>
    <row r="87" spans="11:12" s="3" customFormat="1" ht="15">
      <c r="K87"/>
      <c r="L87"/>
    </row>
    <row r="88" spans="11:12" s="3" customFormat="1" ht="15">
      <c r="K88"/>
      <c r="L88"/>
    </row>
    <row r="89" spans="11:12" s="3" customFormat="1" ht="15">
      <c r="K89"/>
      <c r="L89"/>
    </row>
    <row r="90" spans="11:12" s="3" customFormat="1" ht="15">
      <c r="K90"/>
      <c r="L90"/>
    </row>
    <row r="91" spans="11:12" s="3" customFormat="1" ht="15">
      <c r="K91"/>
      <c r="L91"/>
    </row>
    <row r="92" spans="11:12" s="3" customFormat="1" ht="15">
      <c r="K92"/>
      <c r="L92"/>
    </row>
    <row r="93" spans="11:12" s="3" customFormat="1" ht="15">
      <c r="K93"/>
      <c r="L93"/>
    </row>
    <row r="94" spans="11:12" s="3" customFormat="1" ht="15">
      <c r="K94"/>
      <c r="L94"/>
    </row>
    <row r="95" spans="11:12" s="3" customFormat="1" ht="15">
      <c r="K95"/>
      <c r="L95"/>
    </row>
    <row r="96" spans="11:12" s="3" customFormat="1" ht="15">
      <c r="K96"/>
      <c r="L96"/>
    </row>
    <row r="97" spans="11:12" s="3" customFormat="1" ht="15">
      <c r="K97"/>
      <c r="L97"/>
    </row>
    <row r="98" spans="11:12" s="3" customFormat="1" ht="15">
      <c r="K98"/>
      <c r="L98"/>
    </row>
    <row r="99" spans="11:12" s="3" customFormat="1" ht="15">
      <c r="K99"/>
      <c r="L99"/>
    </row>
    <row r="100" spans="11:12" s="3" customFormat="1" ht="15">
      <c r="K100"/>
      <c r="L100"/>
    </row>
    <row r="101" spans="11:12" s="3" customFormat="1" ht="15">
      <c r="K101"/>
      <c r="L101"/>
    </row>
    <row r="102" spans="11:12" s="3" customFormat="1" ht="15">
      <c r="K102"/>
      <c r="L102"/>
    </row>
    <row r="103" spans="11:12" s="3" customFormat="1" ht="15">
      <c r="K103"/>
      <c r="L103"/>
    </row>
    <row r="104" spans="11:12" s="3" customFormat="1" ht="15">
      <c r="K104"/>
      <c r="L104"/>
    </row>
    <row r="105" spans="11:12" s="3" customFormat="1" ht="15">
      <c r="K105"/>
      <c r="L105"/>
    </row>
    <row r="106" spans="11:12" s="3" customFormat="1" ht="15">
      <c r="K106"/>
      <c r="L106"/>
    </row>
    <row r="107" spans="11:12" s="3" customFormat="1" ht="15">
      <c r="K107"/>
      <c r="L107"/>
    </row>
    <row r="108" spans="11:12" s="3" customFormat="1" ht="15">
      <c r="K108"/>
      <c r="L108"/>
    </row>
    <row r="109" spans="11:12" s="3" customFormat="1" ht="15">
      <c r="K109"/>
      <c r="L109"/>
    </row>
    <row r="110" spans="11:12" s="3" customFormat="1" ht="15">
      <c r="K110"/>
      <c r="L110"/>
    </row>
    <row r="111" spans="11:12" s="3" customFormat="1" ht="15">
      <c r="K111"/>
      <c r="L111"/>
    </row>
    <row r="112" spans="11:12" s="3" customFormat="1" ht="15">
      <c r="K112"/>
      <c r="L112"/>
    </row>
    <row r="113" spans="11:12" s="3" customFormat="1" ht="15">
      <c r="K113"/>
      <c r="L113"/>
    </row>
    <row r="114" spans="11:12" s="3" customFormat="1" ht="15">
      <c r="K114"/>
      <c r="L114"/>
    </row>
    <row r="115" spans="11:12" s="3" customFormat="1" ht="15">
      <c r="K115"/>
      <c r="L115"/>
    </row>
    <row r="116" spans="11:12" s="3" customFormat="1" ht="15">
      <c r="K116"/>
      <c r="L116"/>
    </row>
    <row r="117" spans="11:12" s="3" customFormat="1" ht="15">
      <c r="K117"/>
      <c r="L117"/>
    </row>
    <row r="118" spans="11:12" s="3" customFormat="1" ht="15">
      <c r="K118"/>
      <c r="L118"/>
    </row>
    <row r="119" spans="11:12" s="3" customFormat="1" ht="15">
      <c r="K119"/>
      <c r="L119"/>
    </row>
    <row r="120" spans="11:12" s="3" customFormat="1" ht="15">
      <c r="K120"/>
      <c r="L120"/>
    </row>
    <row r="121" spans="11:12" s="3" customFormat="1" ht="15">
      <c r="K121"/>
      <c r="L121"/>
    </row>
    <row r="122" spans="11:12" s="3" customFormat="1" ht="15">
      <c r="K122"/>
      <c r="L122"/>
    </row>
    <row r="123" spans="11:12" s="3" customFormat="1" ht="15">
      <c r="K123"/>
      <c r="L123"/>
    </row>
    <row r="124" spans="11:12" s="3" customFormat="1" ht="15">
      <c r="K124"/>
      <c r="L124"/>
    </row>
    <row r="125" spans="11:12" s="3" customFormat="1" ht="15">
      <c r="K125"/>
      <c r="L125"/>
    </row>
    <row r="126" spans="11:12" s="3" customFormat="1" ht="15">
      <c r="K126"/>
      <c r="L126"/>
    </row>
    <row r="127" spans="11:12" s="3" customFormat="1" ht="15">
      <c r="K127"/>
      <c r="L127"/>
    </row>
    <row r="128" spans="11:12" s="3" customFormat="1" ht="15">
      <c r="K128"/>
      <c r="L128"/>
    </row>
    <row r="129" spans="11:12" s="3" customFormat="1" ht="15">
      <c r="K129"/>
      <c r="L129"/>
    </row>
    <row r="130" spans="11:12" s="3" customFormat="1" ht="15">
      <c r="K130"/>
      <c r="L130"/>
    </row>
    <row r="131" spans="11:12" s="3" customFormat="1" ht="15">
      <c r="K131"/>
      <c r="L131"/>
    </row>
    <row r="132" spans="11:12" s="3" customFormat="1" ht="15">
      <c r="K132"/>
      <c r="L132"/>
    </row>
    <row r="133" spans="11:12" s="3" customFormat="1" ht="15">
      <c r="K133"/>
      <c r="L133"/>
    </row>
    <row r="134" spans="11:12" s="3" customFormat="1" ht="15">
      <c r="K134"/>
      <c r="L134"/>
    </row>
    <row r="135" spans="11:12" s="3" customFormat="1" ht="15">
      <c r="K135"/>
      <c r="L135"/>
    </row>
    <row r="136" spans="11:12" s="3" customFormat="1" ht="15">
      <c r="K136"/>
      <c r="L136"/>
    </row>
    <row r="137" spans="11:12" s="3" customFormat="1" ht="15">
      <c r="K137"/>
      <c r="L137"/>
    </row>
    <row r="138" spans="11:12" s="3" customFormat="1" ht="15">
      <c r="K138"/>
      <c r="L138"/>
    </row>
    <row r="139" spans="11:12" s="3" customFormat="1" ht="15">
      <c r="K139"/>
      <c r="L139"/>
    </row>
    <row r="140" spans="11:12" s="3" customFormat="1" ht="15">
      <c r="K140"/>
      <c r="L140"/>
    </row>
    <row r="141" spans="11:12" s="3" customFormat="1" ht="15">
      <c r="K141"/>
      <c r="L141"/>
    </row>
    <row r="142" spans="11:12" s="3" customFormat="1" ht="15">
      <c r="K142"/>
      <c r="L142"/>
    </row>
    <row r="143" spans="11:12" s="3" customFormat="1" ht="15">
      <c r="K143"/>
      <c r="L143"/>
    </row>
    <row r="144" spans="11:12" s="3" customFormat="1" ht="15">
      <c r="K144"/>
      <c r="L144"/>
    </row>
    <row r="145" spans="11:12" s="3" customFormat="1" ht="15">
      <c r="K145"/>
      <c r="L145"/>
    </row>
    <row r="146" spans="11:12" s="3" customFormat="1" ht="15">
      <c r="K146"/>
      <c r="L146"/>
    </row>
    <row r="147" spans="11:12" s="3" customFormat="1" ht="15">
      <c r="K147"/>
      <c r="L147"/>
    </row>
    <row r="148" spans="11:12" s="3" customFormat="1" ht="15">
      <c r="K148"/>
      <c r="L148"/>
    </row>
    <row r="149" spans="11:12" s="3" customFormat="1" ht="15">
      <c r="K149"/>
      <c r="L149"/>
    </row>
    <row r="150" spans="11:12" s="3" customFormat="1" ht="15">
      <c r="K150"/>
      <c r="L150"/>
    </row>
    <row r="151" spans="11:12" s="3" customFormat="1" ht="15">
      <c r="K151"/>
      <c r="L151"/>
    </row>
    <row r="152" spans="11:12" s="3" customFormat="1" ht="15">
      <c r="K152"/>
      <c r="L152"/>
    </row>
    <row r="153" spans="11:12" s="3" customFormat="1" ht="15">
      <c r="K153"/>
      <c r="L153"/>
    </row>
    <row r="154" spans="11:12" s="3" customFormat="1" ht="15">
      <c r="K154"/>
      <c r="L154"/>
    </row>
    <row r="155" spans="11:12" s="3" customFormat="1" ht="15">
      <c r="K155"/>
      <c r="L155"/>
    </row>
    <row r="156" spans="11:12" s="3" customFormat="1" ht="15">
      <c r="K156"/>
      <c r="L156"/>
    </row>
    <row r="157" spans="11:12" s="3" customFormat="1" ht="15">
      <c r="K157"/>
      <c r="L157"/>
    </row>
    <row r="158" spans="11:12" s="3" customFormat="1" ht="15">
      <c r="K158"/>
      <c r="L158"/>
    </row>
    <row r="159" spans="11:12" s="3" customFormat="1" ht="15">
      <c r="K159"/>
      <c r="L159"/>
    </row>
    <row r="160" spans="11:12" s="3" customFormat="1" ht="15">
      <c r="K160"/>
      <c r="L160"/>
    </row>
    <row r="161" spans="11:12" s="3" customFormat="1" ht="15">
      <c r="K161"/>
      <c r="L161"/>
    </row>
    <row r="162" spans="11:12" s="3" customFormat="1" ht="15"/>
    <row r="163" spans="11:12" s="3" customFormat="1" ht="15"/>
    <row r="164" spans="11:12" s="3" customFormat="1" ht="15"/>
    <row r="165" spans="11:12" s="3" customFormat="1" ht="15"/>
    <row r="166" spans="11:12" s="3" customFormat="1" ht="15"/>
    <row r="167" spans="11:12" s="3" customFormat="1" ht="15"/>
    <row r="168" spans="11:12" s="3" customFormat="1" ht="15"/>
    <row r="169" spans="11:12" s="3" customFormat="1" ht="15"/>
    <row r="170" spans="11:12" s="3" customFormat="1" ht="15"/>
    <row r="171" spans="11:12" s="3" customFormat="1" ht="15"/>
  </sheetData>
  <mergeCells count="1">
    <mergeCell ref="I2:J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8" orientation="portrait" r:id="rId1"/>
  <ignoredErrors>
    <ignoredError sqref="C48:D48 C36:D36 C11:D11 F11:H11 F36:H36 F48:H48" formulaRange="1"/>
    <ignoredError sqref="E11 E36 E48" formula="1"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L140"/>
  <sheetViews>
    <sheetView showGridLines="0" showRowColHeaders="0" zoomScaleNormal="100" zoomScaleSheetLayoutView="100" workbookViewId="0">
      <selection activeCell="B2" sqref="B2"/>
    </sheetView>
  </sheetViews>
  <sheetFormatPr baseColWidth="10" defaultColWidth="11.42578125" defaultRowHeight="12.75"/>
  <cols>
    <col min="1" max="1" width="11.42578125" style="1"/>
    <col min="2" max="2" width="45.28515625" style="1" customWidth="1"/>
    <col min="3" max="8" width="11.7109375" style="1" customWidth="1"/>
    <col min="9" max="13" width="11.42578125" style="1" customWidth="1"/>
    <col min="14" max="16384" width="11.42578125" style="1"/>
  </cols>
  <sheetData>
    <row r="1" spans="2:12" s="98" customFormat="1" ht="14.25"/>
    <row r="2" spans="2:12" s="98" customFormat="1" ht="15">
      <c r="B2" s="84" t="s">
        <v>10</v>
      </c>
      <c r="H2" s="99"/>
      <c r="I2" s="502"/>
      <c r="J2" s="502"/>
    </row>
    <row r="3" spans="2:12" s="98" customFormat="1" ht="14.25"/>
    <row r="4" spans="2:12" s="3" customFormat="1" ht="15">
      <c r="B4" s="187"/>
      <c r="C4" s="187"/>
      <c r="D4" s="187"/>
      <c r="E4" s="187"/>
      <c r="F4" s="187"/>
      <c r="G4" s="187"/>
      <c r="H4" s="187"/>
    </row>
    <row r="5" spans="2:12" s="3" customFormat="1" ht="26.25">
      <c r="B5" s="137" t="s">
        <v>278</v>
      </c>
      <c r="C5" s="486"/>
      <c r="D5" s="486"/>
      <c r="E5" s="187"/>
      <c r="F5" s="137"/>
      <c r="G5" s="137"/>
      <c r="H5" s="486"/>
    </row>
    <row r="6" spans="2:12" s="3" customFormat="1" ht="15" customHeight="1">
      <c r="C6" s="57"/>
      <c r="D6" s="57"/>
      <c r="H6" s="57"/>
      <c r="K6"/>
      <c r="L6"/>
    </row>
    <row r="7" spans="2:12" s="3" customFormat="1" ht="18.75" customHeight="1">
      <c r="B7" s="151" t="s">
        <v>155</v>
      </c>
      <c r="C7" s="57"/>
      <c r="D7" s="57"/>
      <c r="F7" s="48"/>
      <c r="G7" s="48"/>
      <c r="H7" s="57"/>
      <c r="K7"/>
      <c r="L7"/>
    </row>
    <row r="8" spans="2:12" s="3" customFormat="1" ht="15" customHeight="1">
      <c r="K8"/>
      <c r="L8"/>
    </row>
    <row r="9" spans="2:12" s="3" customFormat="1" ht="15" customHeight="1">
      <c r="B9" s="364"/>
      <c r="C9" s="365" t="s">
        <v>254</v>
      </c>
      <c r="D9" s="365" t="s">
        <v>249</v>
      </c>
      <c r="E9" s="365" t="s">
        <v>237</v>
      </c>
      <c r="F9" s="335" t="s">
        <v>85</v>
      </c>
      <c r="G9" s="335" t="s">
        <v>36</v>
      </c>
      <c r="H9" s="335" t="s">
        <v>237</v>
      </c>
      <c r="K9"/>
      <c r="L9"/>
    </row>
    <row r="10" spans="2:12" s="3" customFormat="1" ht="15" customHeight="1" thickBot="1">
      <c r="B10" s="402"/>
      <c r="C10" s="403"/>
      <c r="D10" s="403"/>
      <c r="E10" s="403"/>
      <c r="F10" s="404"/>
      <c r="G10" s="404"/>
      <c r="H10" s="404"/>
      <c r="K10"/>
      <c r="L10"/>
    </row>
    <row r="11" spans="2:12" s="3" customFormat="1" ht="15" customHeight="1" thickBot="1">
      <c r="B11" s="473" t="s">
        <v>29</v>
      </c>
      <c r="C11" s="454">
        <f>SUM(C12:C13)</f>
        <v>58177.643592118533</v>
      </c>
      <c r="D11" s="454">
        <f>SUM(D12:D13)</f>
        <v>57617.161152674526</v>
      </c>
      <c r="E11" s="455">
        <f t="shared" ref="E11:E16" si="0">+C11/D11-1</f>
        <v>9.7276996684865225E-3</v>
      </c>
      <c r="F11" s="456">
        <f>SUM(F12:F13)</f>
        <v>15866.40154123448</v>
      </c>
      <c r="G11" s="456">
        <f>SUM(G12:G13)</f>
        <v>13765.726006127918</v>
      </c>
      <c r="H11" s="457">
        <f>+F11/G11-1</f>
        <v>0.1526018703387988</v>
      </c>
      <c r="K11"/>
      <c r="L11"/>
    </row>
    <row r="12" spans="2:12" s="3" customFormat="1" ht="15" customHeight="1">
      <c r="B12" s="481" t="s">
        <v>39</v>
      </c>
      <c r="C12" s="471">
        <v>21283.652169740741</v>
      </c>
      <c r="D12" s="471">
        <v>21166.343336279217</v>
      </c>
      <c r="E12" s="460">
        <f t="shared" si="0"/>
        <v>5.5422342724855689E-3</v>
      </c>
      <c r="F12" s="472">
        <v>5913.4433572492471</v>
      </c>
      <c r="G12" s="472">
        <v>5455.1814180372839</v>
      </c>
      <c r="H12" s="462">
        <f>+F12/G12-1</f>
        <v>8.4004894447092582E-2</v>
      </c>
      <c r="K12"/>
      <c r="L12"/>
    </row>
    <row r="13" spans="2:12" s="3" customFormat="1" ht="15" customHeight="1" thickBot="1">
      <c r="B13" s="481" t="s">
        <v>15</v>
      </c>
      <c r="C13" s="471">
        <v>36893.991422377796</v>
      </c>
      <c r="D13" s="471">
        <v>36450.817816395305</v>
      </c>
      <c r="E13" s="460">
        <f t="shared" si="0"/>
        <v>1.2158125181574331E-2</v>
      </c>
      <c r="F13" s="472">
        <v>9952.9581839852326</v>
      </c>
      <c r="G13" s="472">
        <v>8310.5445880906336</v>
      </c>
      <c r="H13" s="462">
        <f>+F13/G13-1</f>
        <v>0.19763008049415287</v>
      </c>
      <c r="K13"/>
      <c r="L13"/>
    </row>
    <row r="14" spans="2:12" s="3" customFormat="1" ht="15" customHeight="1" thickBot="1">
      <c r="B14" s="473" t="s">
        <v>28</v>
      </c>
      <c r="C14" s="454">
        <v>22460.869657981002</v>
      </c>
      <c r="D14" s="454">
        <v>21940.466747980998</v>
      </c>
      <c r="E14" s="455">
        <f t="shared" si="0"/>
        <v>2.3718862318546252E-2</v>
      </c>
      <c r="F14" s="474">
        <v>119.06133000000045</v>
      </c>
      <c r="G14" s="474">
        <v>311.86702999999761</v>
      </c>
      <c r="H14" s="457">
        <f>+F14/G14-1</f>
        <v>-0.61823046828643169</v>
      </c>
      <c r="K14"/>
      <c r="L14"/>
    </row>
    <row r="15" spans="2:12" s="3" customFormat="1" ht="15" customHeight="1" thickBot="1">
      <c r="B15" s="453" t="s">
        <v>127</v>
      </c>
      <c r="C15" s="454">
        <v>22.523000000000138</v>
      </c>
      <c r="D15" s="454">
        <v>114.64999999999986</v>
      </c>
      <c r="E15" s="455">
        <f t="shared" si="0"/>
        <v>-0.80354993458351365</v>
      </c>
      <c r="F15" s="480">
        <v>-5.5419999999999163</v>
      </c>
      <c r="G15" s="474">
        <v>30.321999999999889</v>
      </c>
      <c r="H15" s="457" t="s">
        <v>2</v>
      </c>
      <c r="K15"/>
      <c r="L15"/>
    </row>
    <row r="16" spans="2:12" s="3" customFormat="1" ht="15" customHeight="1" thickBot="1">
      <c r="B16" s="453" t="s">
        <v>258</v>
      </c>
      <c r="C16" s="454">
        <v>1795.5730000000001</v>
      </c>
      <c r="D16" s="454">
        <v>1773.05</v>
      </c>
      <c r="E16" s="455">
        <f t="shared" si="0"/>
        <v>1.2702969459406077E-2</v>
      </c>
      <c r="F16" s="465"/>
      <c r="G16" s="465"/>
      <c r="H16" s="475"/>
      <c r="K16"/>
      <c r="L16"/>
    </row>
    <row r="17" spans="2:12" s="3" customFormat="1" ht="15" customHeight="1">
      <c r="B17" s="45"/>
      <c r="K17"/>
      <c r="L17"/>
    </row>
    <row r="18" spans="2:12" s="3" customFormat="1" ht="15" customHeight="1">
      <c r="B18" s="151" t="s">
        <v>156</v>
      </c>
      <c r="G18" s="48"/>
      <c r="K18"/>
      <c r="L18"/>
    </row>
    <row r="19" spans="2:12" s="3" customFormat="1" ht="15" customHeight="1">
      <c r="B19" s="45"/>
      <c r="K19"/>
      <c r="L19"/>
    </row>
    <row r="20" spans="2:12" s="3" customFormat="1" ht="15" customHeight="1">
      <c r="B20" s="364"/>
      <c r="C20" s="365" t="s">
        <v>254</v>
      </c>
      <c r="D20" s="365" t="s">
        <v>249</v>
      </c>
      <c r="E20" s="365" t="s">
        <v>237</v>
      </c>
      <c r="F20" s="335" t="s">
        <v>85</v>
      </c>
      <c r="G20" s="335" t="s">
        <v>36</v>
      </c>
      <c r="H20" s="335" t="s">
        <v>237</v>
      </c>
      <c r="K20"/>
      <c r="L20"/>
    </row>
    <row r="21" spans="2:12" s="3" customFormat="1" ht="15" customHeight="1" thickBot="1">
      <c r="B21" s="402"/>
      <c r="C21" s="403"/>
      <c r="D21" s="403"/>
      <c r="E21" s="403"/>
      <c r="F21" s="404"/>
      <c r="G21" s="404"/>
      <c r="H21" s="404"/>
      <c r="K21"/>
      <c r="L21"/>
    </row>
    <row r="22" spans="2:12" s="3" customFormat="1" ht="15" customHeight="1" thickBot="1">
      <c r="B22" s="473" t="s">
        <v>128</v>
      </c>
      <c r="C22" s="454">
        <v>5177.5815368327258</v>
      </c>
      <c r="D22" s="454">
        <v>5107.1716195999998</v>
      </c>
      <c r="E22" s="455">
        <f>+C22/D22-1</f>
        <v>1.3786479577563293E-2</v>
      </c>
      <c r="F22" s="456">
        <v>1332.7624519899996</v>
      </c>
      <c r="G22" s="456">
        <v>1284.4467140199999</v>
      </c>
      <c r="H22" s="457">
        <f>+F22/G22-1</f>
        <v>3.7615992506830676E-2</v>
      </c>
      <c r="K22"/>
      <c r="L22"/>
    </row>
    <row r="23" spans="2:12" s="3" customFormat="1" ht="15" customHeight="1">
      <c r="B23" s="481" t="s">
        <v>40</v>
      </c>
      <c r="C23" s="459">
        <v>4888.271100832726</v>
      </c>
      <c r="D23" s="459">
        <v>4955.5976685999995</v>
      </c>
      <c r="E23" s="460">
        <f>+C23/D23-1</f>
        <v>-1.3585963241905752E-2</v>
      </c>
      <c r="F23" s="461">
        <v>1219.8709559899999</v>
      </c>
      <c r="G23" s="461">
        <v>1229.3694680199997</v>
      </c>
      <c r="H23" s="462">
        <f>+F23/G23-1</f>
        <v>-7.726328233364943E-3</v>
      </c>
      <c r="K23"/>
      <c r="L23"/>
    </row>
    <row r="24" spans="2:12" s="3" customFormat="1" ht="15" customHeight="1" thickBot="1">
      <c r="B24" s="477" t="s">
        <v>15</v>
      </c>
      <c r="C24" s="459">
        <v>289.31043600000004</v>
      </c>
      <c r="D24" s="463">
        <v>151.57395100000002</v>
      </c>
      <c r="E24" s="460">
        <f>+C24/D24-1</f>
        <v>0.90870815262973514</v>
      </c>
      <c r="F24" s="464">
        <v>112.89149600000002</v>
      </c>
      <c r="G24" s="464">
        <v>55.077246000000017</v>
      </c>
      <c r="H24" s="462" t="s">
        <v>2</v>
      </c>
      <c r="K24"/>
      <c r="L24"/>
    </row>
    <row r="25" spans="2:12" s="3" customFormat="1" ht="15" customHeight="1" thickBot="1">
      <c r="B25" s="453" t="s">
        <v>258</v>
      </c>
      <c r="C25" s="454">
        <v>668.69899999999996</v>
      </c>
      <c r="D25" s="454">
        <v>641.46999999999991</v>
      </c>
      <c r="E25" s="455">
        <f>+C25/D25-1</f>
        <v>4.244781517452112E-2</v>
      </c>
      <c r="F25" s="465"/>
      <c r="G25" s="465"/>
      <c r="H25" s="457"/>
      <c r="K25"/>
      <c r="L25"/>
    </row>
    <row r="26" spans="2:12" s="3" customFormat="1" ht="15" customHeight="1">
      <c r="K26"/>
      <c r="L26"/>
    </row>
    <row r="27" spans="2:12" s="3" customFormat="1" ht="15">
      <c r="K27"/>
      <c r="L27"/>
    </row>
    <row r="28" spans="2:12" s="3" customFormat="1" ht="15">
      <c r="K28"/>
      <c r="L28"/>
    </row>
    <row r="29" spans="2:12" s="3" customFormat="1" ht="15">
      <c r="K29"/>
      <c r="L29"/>
    </row>
    <row r="30" spans="2:12" s="3" customFormat="1" ht="15">
      <c r="K30"/>
      <c r="L30"/>
    </row>
    <row r="31" spans="2:12" s="3" customFormat="1" ht="15">
      <c r="K31"/>
      <c r="L31"/>
    </row>
    <row r="32" spans="2:12" s="3" customFormat="1" ht="15">
      <c r="K32"/>
      <c r="L32"/>
    </row>
    <row r="33" spans="11:12" s="3" customFormat="1" ht="15">
      <c r="K33"/>
      <c r="L33"/>
    </row>
    <row r="34" spans="11:12" s="3" customFormat="1" ht="15">
      <c r="K34"/>
      <c r="L34"/>
    </row>
    <row r="35" spans="11:12" s="3" customFormat="1" ht="15"/>
    <row r="36" spans="11:12" s="3" customFormat="1" ht="15"/>
    <row r="37" spans="11:12" s="3" customFormat="1" ht="15"/>
    <row r="38" spans="11:12" s="3" customFormat="1" ht="15"/>
    <row r="39" spans="11:12" s="3" customFormat="1" ht="15"/>
    <row r="40" spans="11:12" s="3" customFormat="1" ht="15"/>
    <row r="41" spans="11:12" s="3" customFormat="1" ht="15"/>
    <row r="42" spans="11:12" s="3" customFormat="1" ht="15"/>
    <row r="43" spans="11:12" s="3" customFormat="1" ht="15"/>
    <row r="44" spans="11:12" s="3" customFormat="1" ht="15"/>
    <row r="45" spans="11:12" s="3" customFormat="1" ht="15"/>
    <row r="46" spans="11:12" s="3" customFormat="1" ht="15"/>
    <row r="47" spans="11:12" s="3" customFormat="1" ht="15"/>
    <row r="48" spans="11:12" s="3" customFormat="1" ht="15"/>
    <row r="49" s="3" customFormat="1" ht="15"/>
    <row r="50" s="3" customFormat="1" ht="15"/>
    <row r="51" s="3" customFormat="1" ht="15"/>
    <row r="52" s="3" customFormat="1" ht="15"/>
    <row r="53" s="3" customFormat="1" ht="15"/>
    <row r="54" s="3" customFormat="1" ht="15"/>
    <row r="55" s="3" customFormat="1" ht="15"/>
    <row r="56" s="3" customFormat="1" ht="15"/>
    <row r="57" s="3" customFormat="1" ht="15"/>
    <row r="58" s="3" customFormat="1" ht="15"/>
    <row r="59" s="3" customFormat="1" ht="15"/>
    <row r="60" s="3" customFormat="1" ht="15"/>
    <row r="61" s="3" customFormat="1" ht="15"/>
    <row r="62" s="3" customFormat="1" ht="15"/>
    <row r="63" s="3" customFormat="1" ht="15"/>
    <row r="64" s="3" customFormat="1" ht="15"/>
    <row r="65" s="3" customFormat="1" ht="15"/>
    <row r="66" s="3" customFormat="1" ht="15"/>
    <row r="67" s="3" customFormat="1" ht="15"/>
    <row r="68" s="3" customFormat="1" ht="15"/>
    <row r="69" s="3" customFormat="1" ht="15"/>
    <row r="70" s="3" customFormat="1" ht="15"/>
    <row r="71" s="3" customFormat="1" ht="15"/>
    <row r="72" s="3" customFormat="1" ht="15"/>
    <row r="73" s="3" customFormat="1" ht="15"/>
    <row r="74" s="3" customFormat="1" ht="15"/>
    <row r="75" s="3" customFormat="1" ht="15"/>
    <row r="76" s="3" customFormat="1" ht="15"/>
    <row r="77" s="3" customFormat="1" ht="15"/>
    <row r="78" s="3" customFormat="1" ht="15"/>
    <row r="79" s="3" customFormat="1" ht="15"/>
    <row r="80" s="3" customFormat="1" ht="15"/>
    <row r="81" s="3" customFormat="1" ht="15"/>
    <row r="82" s="3" customFormat="1" ht="15"/>
    <row r="83" s="3" customFormat="1" ht="15"/>
    <row r="84" s="3" customFormat="1" ht="15"/>
    <row r="85" s="3" customFormat="1" ht="15"/>
    <row r="86" s="3" customFormat="1" ht="15"/>
    <row r="87" s="3" customFormat="1" ht="15"/>
    <row r="88" s="3" customFormat="1" ht="15"/>
    <row r="89" s="3" customFormat="1" ht="15"/>
    <row r="90" s="3" customFormat="1" ht="15"/>
    <row r="91" s="3" customFormat="1" ht="15"/>
    <row r="92" s="3" customFormat="1" ht="15"/>
    <row r="93" s="3" customFormat="1" ht="15"/>
    <row r="94" s="3" customFormat="1" ht="15"/>
    <row r="95" s="3" customFormat="1" ht="15"/>
    <row r="96" s="3" customFormat="1" ht="15"/>
    <row r="97" s="3" customFormat="1" ht="15"/>
    <row r="98" s="3" customFormat="1" ht="15"/>
    <row r="99" s="3" customFormat="1" ht="15"/>
    <row r="100" s="3" customFormat="1" ht="15"/>
    <row r="101" s="3" customFormat="1" ht="15"/>
    <row r="102" s="3" customFormat="1" ht="15"/>
    <row r="103" s="3" customFormat="1" ht="15"/>
    <row r="104" s="3" customFormat="1" ht="15"/>
    <row r="105" s="3" customFormat="1" ht="15"/>
    <row r="106" s="3" customFormat="1" ht="15"/>
    <row r="107" s="3" customFormat="1" ht="15"/>
    <row r="108" s="3" customFormat="1" ht="15"/>
    <row r="109" s="3" customFormat="1" ht="15"/>
    <row r="110" s="3" customFormat="1" ht="15"/>
    <row r="111" s="3" customFormat="1" ht="15"/>
    <row r="112" s="3" customFormat="1" ht="15"/>
    <row r="113" s="3" customFormat="1" ht="15"/>
    <row r="114" s="3" customFormat="1" ht="15"/>
    <row r="115" s="3" customFormat="1" ht="15"/>
    <row r="116" s="3" customFormat="1" ht="15"/>
    <row r="117" s="3" customFormat="1" ht="15"/>
    <row r="118" s="3" customFormat="1" ht="15"/>
    <row r="119" s="3" customFormat="1" ht="15"/>
    <row r="120" s="3" customFormat="1" ht="15"/>
    <row r="121" s="3" customFormat="1" ht="15"/>
    <row r="122" s="3" customFormat="1" ht="15"/>
    <row r="123" s="3" customFormat="1" ht="15"/>
    <row r="124" s="3" customFormat="1" ht="15"/>
    <row r="125" s="3" customFormat="1" ht="15"/>
    <row r="126" s="3" customFormat="1" ht="15"/>
    <row r="127" s="3" customFormat="1" ht="15"/>
    <row r="128" s="3" customFormat="1" ht="15"/>
    <row r="129" s="3" customFormat="1" ht="15"/>
    <row r="130" s="3" customFormat="1" ht="15"/>
    <row r="131" s="3" customFormat="1" ht="15"/>
    <row r="132" s="3" customFormat="1" ht="15"/>
    <row r="133" s="3" customFormat="1" ht="15"/>
    <row r="134" s="3" customFormat="1" ht="15"/>
    <row r="135" s="3" customFormat="1" ht="15"/>
    <row r="136" s="3" customFormat="1" ht="15"/>
    <row r="137" s="3" customFormat="1" ht="15"/>
    <row r="138" s="3" customFormat="1" ht="15"/>
    <row r="139" s="3" customFormat="1" ht="15"/>
    <row r="140" s="3" customFormat="1" ht="15"/>
  </sheetData>
  <mergeCells count="1">
    <mergeCell ref="I2:J2"/>
  </mergeCells>
  <hyperlinks>
    <hyperlink ref="B2" location="INDEX!A1" display="INDEX"/>
  </hyperlinks>
  <pageMargins left="0.70866141732283472" right="0.70866141732283472" top="0.74803149606299213" bottom="0.74803149606299213" header="0.31496062992125984" footer="0.31496062992125984"/>
  <pageSetup paperSize="9" fitToHeight="0" orientation="landscape" r:id="rId1"/>
  <ignoredErrors>
    <ignoredError sqref="C11:D11 F11:G11" formulaRange="1"/>
    <ignoredError sqref="E11" formula="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4165"/>
    <pageSetUpPr fitToPage="1"/>
  </sheetPr>
  <dimension ref="A1:H107"/>
  <sheetViews>
    <sheetView showGridLines="0" showRowColHeaders="0" zoomScaleNormal="100" workbookViewId="0">
      <selection activeCell="B2" sqref="B2"/>
    </sheetView>
  </sheetViews>
  <sheetFormatPr baseColWidth="10" defaultColWidth="11.42578125" defaultRowHeight="12.75"/>
  <cols>
    <col min="1" max="16384" width="11.42578125" style="1"/>
  </cols>
  <sheetData>
    <row r="1" spans="1:8" s="59" customFormat="1" ht="15">
      <c r="A1" s="58"/>
    </row>
    <row r="2" spans="1:8" s="59" customFormat="1" ht="15">
      <c r="A2" s="58"/>
      <c r="B2" s="84" t="s">
        <v>10</v>
      </c>
      <c r="C2" s="84"/>
      <c r="G2" s="491"/>
      <c r="H2" s="491"/>
    </row>
    <row r="3" spans="1:8" s="59" customFormat="1" ht="15">
      <c r="A3" s="58"/>
    </row>
    <row r="4" spans="1:8" s="4" customFormat="1"/>
    <row r="5" spans="1:8" s="4" customFormat="1" ht="26.25">
      <c r="B5" s="504" t="s">
        <v>19</v>
      </c>
      <c r="C5" s="504"/>
      <c r="D5" s="504"/>
      <c r="E5" s="504"/>
      <c r="F5" s="504"/>
    </row>
    <row r="6" spans="1:8" s="4" customFormat="1" ht="12" customHeight="1"/>
    <row r="7" spans="1:8" s="4" customFormat="1" ht="12.75" customHeight="1">
      <c r="B7" s="503" t="s">
        <v>279</v>
      </c>
      <c r="C7" s="503"/>
      <c r="D7" s="503"/>
      <c r="E7" s="503"/>
      <c r="F7" s="503"/>
      <c r="G7" s="503"/>
      <c r="H7" s="503"/>
    </row>
    <row r="8" spans="1:8" s="4" customFormat="1">
      <c r="B8" s="503"/>
      <c r="C8" s="503"/>
      <c r="D8" s="503"/>
      <c r="E8" s="503"/>
      <c r="F8" s="503"/>
      <c r="G8" s="503"/>
      <c r="H8" s="503"/>
    </row>
    <row r="9" spans="1:8" s="4" customFormat="1">
      <c r="B9" s="9"/>
      <c r="C9" s="9"/>
      <c r="D9" s="9"/>
      <c r="E9" s="9"/>
      <c r="F9" s="9"/>
      <c r="G9" s="9"/>
      <c r="H9" s="9"/>
    </row>
    <row r="10" spans="1:8" s="4" customFormat="1">
      <c r="B10" s="503" t="s">
        <v>280</v>
      </c>
      <c r="C10" s="503"/>
      <c r="D10" s="503"/>
      <c r="E10" s="503"/>
      <c r="F10" s="503"/>
      <c r="G10" s="503"/>
      <c r="H10" s="503"/>
    </row>
    <row r="11" spans="1:8" s="4" customFormat="1">
      <c r="B11" s="503"/>
      <c r="C11" s="503"/>
      <c r="D11" s="503"/>
      <c r="E11" s="503"/>
      <c r="F11" s="503"/>
      <c r="G11" s="503"/>
      <c r="H11" s="503"/>
    </row>
    <row r="12" spans="1:8" s="4" customFormat="1">
      <c r="B12" s="503"/>
      <c r="C12" s="503"/>
      <c r="D12" s="503"/>
      <c r="E12" s="503"/>
      <c r="F12" s="503"/>
      <c r="G12" s="503"/>
      <c r="H12" s="503"/>
    </row>
    <row r="13" spans="1:8" s="4" customFormat="1">
      <c r="B13" s="9"/>
      <c r="C13" s="9"/>
      <c r="D13" s="9"/>
      <c r="E13" s="9"/>
      <c r="F13" s="9"/>
      <c r="G13" s="9"/>
      <c r="H13" s="9"/>
    </row>
    <row r="14" spans="1:8" s="4" customFormat="1">
      <c r="B14" s="503" t="s">
        <v>281</v>
      </c>
      <c r="C14" s="503"/>
      <c r="D14" s="503"/>
      <c r="E14" s="503"/>
      <c r="F14" s="503"/>
      <c r="G14" s="503"/>
      <c r="H14" s="503"/>
    </row>
    <row r="15" spans="1:8" s="4" customFormat="1">
      <c r="B15" s="503"/>
      <c r="C15" s="503"/>
      <c r="D15" s="503"/>
      <c r="E15" s="503"/>
      <c r="F15" s="503"/>
      <c r="G15" s="503"/>
      <c r="H15" s="503"/>
    </row>
    <row r="16" spans="1:8" s="4" customFormat="1">
      <c r="B16" s="503"/>
      <c r="C16" s="503"/>
      <c r="D16" s="503"/>
      <c r="E16" s="503"/>
      <c r="F16" s="503"/>
      <c r="G16" s="503"/>
      <c r="H16" s="503"/>
    </row>
    <row r="17" spans="2:8" s="4" customFormat="1">
      <c r="B17" s="503"/>
      <c r="C17" s="503"/>
      <c r="D17" s="503"/>
      <c r="E17" s="503"/>
      <c r="F17" s="503"/>
      <c r="G17" s="503"/>
      <c r="H17" s="503"/>
    </row>
    <row r="18" spans="2:8" s="4" customFormat="1">
      <c r="B18" s="503"/>
      <c r="C18" s="503"/>
      <c r="D18" s="503"/>
      <c r="E18" s="503"/>
      <c r="F18" s="503"/>
      <c r="G18" s="503"/>
      <c r="H18" s="503"/>
    </row>
    <row r="19" spans="2:8" s="4" customFormat="1">
      <c r="B19" s="9"/>
      <c r="C19" s="9"/>
      <c r="D19" s="9"/>
      <c r="E19" s="9"/>
      <c r="F19" s="9"/>
      <c r="G19" s="9"/>
      <c r="H19" s="9"/>
    </row>
    <row r="20" spans="2:8" s="4" customFormat="1" ht="12.75" customHeight="1">
      <c r="B20" s="503" t="s">
        <v>282</v>
      </c>
      <c r="C20" s="503"/>
      <c r="D20" s="503"/>
      <c r="E20" s="503"/>
      <c r="F20" s="503"/>
      <c r="G20" s="503"/>
      <c r="H20" s="503"/>
    </row>
    <row r="21" spans="2:8" s="4" customFormat="1">
      <c r="B21" s="503"/>
      <c r="C21" s="503"/>
      <c r="D21" s="503"/>
      <c r="E21" s="503"/>
      <c r="F21" s="503"/>
      <c r="G21" s="503"/>
      <c r="H21" s="503"/>
    </row>
    <row r="22" spans="2:8" s="4" customFormat="1">
      <c r="B22" s="503"/>
      <c r="C22" s="503"/>
      <c r="D22" s="503"/>
      <c r="E22" s="503"/>
      <c r="F22" s="503"/>
      <c r="G22" s="503"/>
      <c r="H22" s="503"/>
    </row>
    <row r="23" spans="2:8" s="4" customFormat="1">
      <c r="B23" s="9"/>
      <c r="C23" s="9"/>
      <c r="D23" s="9"/>
      <c r="E23" s="9"/>
      <c r="F23" s="9"/>
      <c r="G23" s="9"/>
      <c r="H23" s="9"/>
    </row>
    <row r="24" spans="2:8" s="4" customFormat="1" ht="12.75" customHeight="1">
      <c r="B24" s="503" t="s">
        <v>283</v>
      </c>
      <c r="C24" s="503"/>
      <c r="D24" s="503"/>
      <c r="E24" s="503"/>
      <c r="F24" s="503"/>
      <c r="G24" s="503"/>
      <c r="H24" s="503"/>
    </row>
    <row r="25" spans="2:8" s="4" customFormat="1">
      <c r="B25" s="503"/>
      <c r="C25" s="503"/>
      <c r="D25" s="503"/>
      <c r="E25" s="503"/>
      <c r="F25" s="503"/>
      <c r="G25" s="503"/>
      <c r="H25" s="503"/>
    </row>
    <row r="26" spans="2:8" s="4" customFormat="1">
      <c r="B26" s="503"/>
      <c r="C26" s="503"/>
      <c r="D26" s="503"/>
      <c r="E26" s="503"/>
      <c r="F26" s="503"/>
      <c r="G26" s="503"/>
      <c r="H26" s="503"/>
    </row>
    <row r="27" spans="2:8" s="4" customFormat="1">
      <c r="B27" s="503"/>
      <c r="C27" s="503"/>
      <c r="D27" s="503"/>
      <c r="E27" s="503"/>
      <c r="F27" s="503"/>
      <c r="G27" s="503"/>
      <c r="H27" s="503"/>
    </row>
    <row r="28" spans="2:8" s="4" customFormat="1">
      <c r="B28" s="9"/>
      <c r="C28" s="9"/>
      <c r="D28" s="9"/>
      <c r="E28" s="9"/>
      <c r="F28" s="9"/>
      <c r="G28" s="9"/>
      <c r="H28" s="9"/>
    </row>
    <row r="29" spans="2:8" s="4" customFormat="1" ht="12.75" customHeight="1">
      <c r="B29" s="503" t="s">
        <v>284</v>
      </c>
      <c r="C29" s="503"/>
      <c r="D29" s="503"/>
      <c r="E29" s="503"/>
      <c r="F29" s="503"/>
      <c r="G29" s="503"/>
      <c r="H29" s="503"/>
    </row>
    <row r="30" spans="2:8" s="4" customFormat="1">
      <c r="B30" s="503"/>
      <c r="C30" s="503"/>
      <c r="D30" s="503"/>
      <c r="E30" s="503"/>
      <c r="F30" s="503"/>
      <c r="G30" s="503"/>
      <c r="H30" s="503"/>
    </row>
    <row r="31" spans="2:8" s="4" customFormat="1">
      <c r="B31" s="503"/>
      <c r="C31" s="503"/>
      <c r="D31" s="503"/>
      <c r="E31" s="503"/>
      <c r="F31" s="503"/>
      <c r="G31" s="503"/>
      <c r="H31" s="503"/>
    </row>
    <row r="32" spans="2:8" s="4" customFormat="1">
      <c r="B32" s="503"/>
      <c r="C32" s="503"/>
      <c r="D32" s="503"/>
      <c r="E32" s="503"/>
      <c r="F32" s="503"/>
      <c r="G32" s="503"/>
      <c r="H32" s="503"/>
    </row>
    <row r="33" spans="2:8" s="4" customFormat="1">
      <c r="B33" s="503"/>
      <c r="C33" s="503"/>
      <c r="D33" s="503"/>
      <c r="E33" s="503"/>
      <c r="F33" s="503"/>
      <c r="G33" s="503"/>
      <c r="H33" s="503"/>
    </row>
    <row r="34" spans="2:8" s="4" customFormat="1">
      <c r="B34" s="9"/>
      <c r="C34" s="9"/>
      <c r="D34" s="9"/>
      <c r="E34" s="9"/>
      <c r="F34" s="9"/>
      <c r="G34" s="9"/>
      <c r="H34" s="9"/>
    </row>
    <row r="35" spans="2:8" s="4" customFormat="1">
      <c r="B35" s="503" t="s">
        <v>285</v>
      </c>
      <c r="C35" s="503"/>
      <c r="D35" s="503"/>
      <c r="E35" s="503"/>
      <c r="F35" s="503"/>
      <c r="G35" s="503"/>
      <c r="H35" s="503"/>
    </row>
    <row r="36" spans="2:8" s="4" customFormat="1">
      <c r="B36" s="503"/>
      <c r="C36" s="503"/>
      <c r="D36" s="503"/>
      <c r="E36" s="503"/>
      <c r="F36" s="503"/>
      <c r="G36" s="503"/>
      <c r="H36" s="503"/>
    </row>
    <row r="37" spans="2:8" s="4" customFormat="1">
      <c r="B37" s="503"/>
      <c r="C37" s="503"/>
      <c r="D37" s="503"/>
      <c r="E37" s="503"/>
      <c r="F37" s="503"/>
      <c r="G37" s="503"/>
      <c r="H37" s="503"/>
    </row>
    <row r="38" spans="2:8" s="4" customFormat="1">
      <c r="B38" s="9"/>
      <c r="C38" s="9"/>
      <c r="D38" s="9"/>
      <c r="E38" s="9"/>
      <c r="F38" s="9"/>
      <c r="G38" s="9"/>
      <c r="H38" s="9"/>
    </row>
    <row r="39" spans="2:8" s="4" customFormat="1">
      <c r="B39" s="9"/>
      <c r="C39" s="9"/>
      <c r="D39" s="9"/>
      <c r="E39" s="9"/>
      <c r="F39" s="9"/>
      <c r="G39" s="9"/>
      <c r="H39" s="9"/>
    </row>
    <row r="40" spans="2:8" s="4" customFormat="1"/>
    <row r="41" spans="2:8" s="4" customFormat="1"/>
    <row r="42" spans="2:8" s="4" customFormat="1"/>
    <row r="43" spans="2:8" s="4" customFormat="1"/>
    <row r="44" spans="2:8" s="4" customFormat="1"/>
    <row r="45" spans="2:8" s="4" customFormat="1"/>
    <row r="46" spans="2:8" s="4" customFormat="1"/>
    <row r="47" spans="2:8" s="4" customFormat="1"/>
    <row r="48" spans="2: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sheetData>
  <mergeCells count="9">
    <mergeCell ref="B29:H33"/>
    <mergeCell ref="B35:H37"/>
    <mergeCell ref="G2:H2"/>
    <mergeCell ref="B5:F5"/>
    <mergeCell ref="B7:H8"/>
    <mergeCell ref="B10:H12"/>
    <mergeCell ref="B14:H18"/>
    <mergeCell ref="B20:H22"/>
    <mergeCell ref="B24:H27"/>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43"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pageSetUpPr fitToPage="1"/>
  </sheetPr>
  <dimension ref="A1:I32"/>
  <sheetViews>
    <sheetView showGridLines="0" showRowColHeaders="0" zoomScaleNormal="100" zoomScaleSheetLayoutView="80" workbookViewId="0">
      <selection activeCell="B2" sqref="B2"/>
    </sheetView>
  </sheetViews>
  <sheetFormatPr baseColWidth="10" defaultColWidth="11.42578125" defaultRowHeight="12.75"/>
  <cols>
    <col min="1" max="1" width="11.42578125" style="63"/>
    <col min="2" max="2" width="39.42578125" style="63" customWidth="1"/>
    <col min="3" max="4" width="15.7109375" style="63" customWidth="1"/>
    <col min="5" max="8" width="11.7109375" style="63" customWidth="1"/>
    <col min="9" max="16384" width="11.42578125" style="63"/>
  </cols>
  <sheetData>
    <row r="1" spans="1:9" s="59" customFormat="1" ht="15">
      <c r="A1" s="58"/>
    </row>
    <row r="2" spans="1:9" s="59" customFormat="1" ht="15">
      <c r="A2" s="58"/>
      <c r="B2" s="84" t="s">
        <v>10</v>
      </c>
      <c r="C2" s="491"/>
      <c r="D2" s="491"/>
      <c r="F2" s="84"/>
      <c r="I2" s="60"/>
    </row>
    <row r="3" spans="1:9" s="59" customFormat="1" ht="15">
      <c r="A3" s="58"/>
      <c r="I3" s="60"/>
    </row>
    <row r="4" spans="1:9" s="4" customFormat="1"/>
    <row r="5" spans="1:9" s="4" customFormat="1" ht="26.25">
      <c r="B5" s="144" t="s">
        <v>11</v>
      </c>
      <c r="C5" s="8"/>
      <c r="D5" s="8"/>
      <c r="F5" s="144"/>
      <c r="G5" s="144"/>
      <c r="H5" s="8"/>
    </row>
    <row r="6" spans="1:9" s="4" customFormat="1" ht="15" customHeight="1">
      <c r="B6" s="14"/>
      <c r="C6" s="8"/>
      <c r="D6" s="8"/>
      <c r="F6" s="14"/>
      <c r="G6" s="14"/>
      <c r="H6" s="8"/>
    </row>
    <row r="7" spans="1:9" s="4" customFormat="1" ht="15" customHeight="1">
      <c r="B7" s="14"/>
      <c r="C7" s="8"/>
      <c r="D7" s="8"/>
      <c r="F7" s="14"/>
      <c r="G7" s="14"/>
      <c r="H7" s="8"/>
    </row>
    <row r="8" spans="1:9" s="4" customFormat="1" ht="15" customHeight="1">
      <c r="B8" s="147" t="s">
        <v>12</v>
      </c>
      <c r="C8" s="8"/>
      <c r="D8" s="8"/>
      <c r="F8" s="147"/>
      <c r="G8" s="147"/>
      <c r="H8" s="8"/>
    </row>
    <row r="9" spans="1:9" s="4" customFormat="1" ht="15" customHeight="1">
      <c r="B9" s="7"/>
      <c r="C9" s="238"/>
      <c r="F9" s="12"/>
      <c r="G9" s="8"/>
      <c r="H9" s="8"/>
    </row>
    <row r="10" spans="1:9" s="4" customFormat="1" ht="15" customHeight="1">
      <c r="B10" s="148" t="s">
        <v>238</v>
      </c>
      <c r="C10" s="162" t="s">
        <v>254</v>
      </c>
      <c r="D10" s="162" t="s">
        <v>249</v>
      </c>
      <c r="E10" s="162" t="s">
        <v>237</v>
      </c>
      <c r="F10" s="22" t="s">
        <v>85</v>
      </c>
      <c r="G10" s="22" t="s">
        <v>36</v>
      </c>
      <c r="H10" s="22" t="s">
        <v>237</v>
      </c>
    </row>
    <row r="11" spans="1:9" s="4" customFormat="1" ht="15" customHeight="1">
      <c r="B11" s="149"/>
      <c r="C11" s="163"/>
      <c r="D11" s="163"/>
      <c r="E11" s="163"/>
      <c r="F11" s="9"/>
      <c r="G11" s="9"/>
      <c r="H11" s="9"/>
    </row>
    <row r="12" spans="1:9" s="4" customFormat="1" ht="15" customHeight="1">
      <c r="B12" s="150" t="s">
        <v>13</v>
      </c>
      <c r="C12" s="164">
        <v>24339</v>
      </c>
      <c r="D12" s="164">
        <v>23207</v>
      </c>
      <c r="E12" s="274">
        <f>+C12/D12-1</f>
        <v>4.8778385831861115E-2</v>
      </c>
      <c r="F12" s="114">
        <v>6669</v>
      </c>
      <c r="G12" s="114">
        <v>6124</v>
      </c>
      <c r="H12" s="190">
        <f>+F12/G12-1</f>
        <v>8.8994121489222699E-2</v>
      </c>
    </row>
    <row r="13" spans="1:9" s="4" customFormat="1" ht="15" customHeight="1">
      <c r="B13" s="150" t="s">
        <v>1</v>
      </c>
      <c r="C13" s="164">
        <v>4019</v>
      </c>
      <c r="D13" s="164">
        <v>3903</v>
      </c>
      <c r="E13" s="274">
        <f>+C13/D13-1</f>
        <v>2.9720727645401013E-2</v>
      </c>
      <c r="F13" s="114">
        <v>1043</v>
      </c>
      <c r="G13" s="114">
        <v>910</v>
      </c>
      <c r="H13" s="190">
        <f>+F13/G13-1</f>
        <v>0.14615384615384608</v>
      </c>
    </row>
    <row r="14" spans="1:9" s="4" customFormat="1" ht="15" customHeight="1">
      <c r="B14" s="150" t="s">
        <v>164</v>
      </c>
      <c r="C14" s="164">
        <v>-2167</v>
      </c>
      <c r="D14" s="164">
        <v>2128</v>
      </c>
      <c r="E14" s="274" t="s">
        <v>2</v>
      </c>
      <c r="F14" s="114">
        <v>513</v>
      </c>
      <c r="G14" s="114">
        <v>438</v>
      </c>
      <c r="H14" s="190">
        <f>+F14/G14-1</f>
        <v>0.17123287671232879</v>
      </c>
    </row>
    <row r="15" spans="1:9" s="4" customFormat="1" ht="15" customHeight="1">
      <c r="B15" s="150" t="s">
        <v>37</v>
      </c>
      <c r="C15" s="164">
        <v>-2822</v>
      </c>
      <c r="D15" s="164">
        <v>1360</v>
      </c>
      <c r="E15" s="274" t="s">
        <v>2</v>
      </c>
      <c r="F15" s="114">
        <v>218</v>
      </c>
      <c r="G15" s="114">
        <v>567</v>
      </c>
      <c r="H15" s="190">
        <f>+F15/G15-1</f>
        <v>-0.61552028218694887</v>
      </c>
    </row>
    <row r="16" spans="1:9" s="4" customFormat="1" ht="15" customHeight="1">
      <c r="B16" s="150"/>
      <c r="C16" s="164" t="s">
        <v>136</v>
      </c>
      <c r="D16" s="164" t="s">
        <v>136</v>
      </c>
      <c r="E16" s="274"/>
      <c r="F16" s="114"/>
      <c r="G16" s="114"/>
      <c r="H16" s="275"/>
    </row>
    <row r="17" spans="2:8" s="4" customFormat="1" ht="15" customHeight="1">
      <c r="B17" s="150" t="s">
        <v>139</v>
      </c>
      <c r="C17" s="164">
        <v>2321</v>
      </c>
      <c r="D17" s="164">
        <v>1782</v>
      </c>
      <c r="E17" s="274">
        <f>+C17/D17-1</f>
        <v>0.30246913580246915</v>
      </c>
      <c r="F17" s="114">
        <v>728</v>
      </c>
      <c r="G17" s="114">
        <v>659</v>
      </c>
      <c r="H17" s="190">
        <f>+F17/G17-1</f>
        <v>0.10470409711684381</v>
      </c>
    </row>
    <row r="18" spans="2:8" s="4" customFormat="1" ht="15" customHeight="1">
      <c r="B18" s="150" t="s">
        <v>259</v>
      </c>
      <c r="C18" s="164">
        <v>13667</v>
      </c>
      <c r="D18" s="164">
        <v>15154</v>
      </c>
      <c r="E18" s="274">
        <f>+C18/D18-1</f>
        <v>-9.8125907351194419E-2</v>
      </c>
      <c r="F18" s="114">
        <v>92</v>
      </c>
      <c r="G18" s="114">
        <v>-569</v>
      </c>
      <c r="H18" s="275" t="s">
        <v>2</v>
      </c>
    </row>
    <row r="19" spans="2:8" s="4" customFormat="1" ht="15" customHeight="1">
      <c r="B19" s="150" t="s">
        <v>140</v>
      </c>
      <c r="C19" s="164">
        <v>3054</v>
      </c>
      <c r="D19" s="164">
        <v>746</v>
      </c>
      <c r="E19" s="274" t="s">
        <v>2</v>
      </c>
      <c r="F19" s="114">
        <v>584</v>
      </c>
      <c r="G19" s="114">
        <v>458</v>
      </c>
      <c r="H19" s="275" t="s">
        <v>2</v>
      </c>
    </row>
    <row r="20" spans="2:8" s="4" customFormat="1" ht="15" customHeight="1">
      <c r="B20" s="62"/>
      <c r="C20" s="61"/>
      <c r="D20" s="61"/>
      <c r="E20" s="61"/>
      <c r="F20" s="61"/>
      <c r="G20" s="61"/>
      <c r="H20" s="61"/>
    </row>
    <row r="21" spans="2:8" s="4" customFormat="1" ht="15" customHeight="1">
      <c r="B21" s="5"/>
      <c r="F21" s="15"/>
      <c r="G21" s="8"/>
      <c r="H21" s="8"/>
    </row>
    <row r="22" spans="2:8" s="4" customFormat="1" ht="15" customHeight="1">
      <c r="B22" s="7"/>
      <c r="E22" s="16"/>
      <c r="F22" s="15"/>
      <c r="G22" s="8"/>
      <c r="H22" s="8"/>
    </row>
    <row r="23" spans="2:8" s="4" customFormat="1" ht="15" customHeight="1">
      <c r="F23" s="15"/>
      <c r="G23" s="8"/>
      <c r="H23" s="8"/>
    </row>
    <row r="24" spans="2:8" s="4" customFormat="1" ht="15" customHeight="1">
      <c r="F24" s="8"/>
      <c r="G24" s="8"/>
      <c r="H24" s="8"/>
    </row>
    <row r="25" spans="2:8" s="4" customFormat="1" ht="15" customHeight="1">
      <c r="F25" s="8"/>
      <c r="G25" s="8"/>
      <c r="H25" s="8"/>
    </row>
    <row r="26" spans="2:8" s="4" customFormat="1" ht="15" customHeight="1">
      <c r="F26" s="8"/>
      <c r="G26" s="8"/>
      <c r="H26" s="8"/>
    </row>
    <row r="27" spans="2:8" s="4" customFormat="1" ht="15" customHeight="1">
      <c r="F27" s="8"/>
      <c r="G27" s="8"/>
      <c r="H27" s="8"/>
    </row>
    <row r="28" spans="2:8" s="4" customFormat="1" ht="15" customHeight="1">
      <c r="F28" s="8"/>
      <c r="G28" s="8"/>
      <c r="H28" s="8"/>
    </row>
    <row r="29" spans="2:8" s="4" customFormat="1" ht="15" customHeight="1">
      <c r="F29" s="8"/>
      <c r="G29" s="8"/>
      <c r="H29" s="8"/>
    </row>
    <row r="30" spans="2:8" s="4" customFormat="1" ht="15" customHeight="1">
      <c r="B30" s="17"/>
      <c r="E30" s="8"/>
      <c r="F30" s="8"/>
      <c r="G30" s="8"/>
      <c r="H30" s="8"/>
    </row>
    <row r="31" spans="2:8" s="4" customFormat="1" ht="15" customHeight="1">
      <c r="B31" s="18"/>
      <c r="C31" s="8"/>
      <c r="D31" s="8"/>
      <c r="E31" s="8"/>
      <c r="F31" s="8"/>
      <c r="G31" s="8"/>
      <c r="H31" s="8"/>
    </row>
    <row r="32" spans="2:8">
      <c r="B32" s="65"/>
      <c r="G32" s="64"/>
      <c r="H32" s="64"/>
    </row>
  </sheetData>
  <mergeCells count="1">
    <mergeCell ref="C2:D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50"/>
  <sheetViews>
    <sheetView showGridLines="0" showRowColHeaders="0" zoomScaleNormal="100" workbookViewId="0">
      <selection activeCell="B2" sqref="B2"/>
    </sheetView>
  </sheetViews>
  <sheetFormatPr baseColWidth="10" defaultRowHeight="12.75"/>
  <cols>
    <col min="2" max="2" width="45.140625" customWidth="1"/>
    <col min="3" max="3" width="13.28515625" customWidth="1"/>
    <col min="4" max="4" width="14.7109375" customWidth="1"/>
  </cols>
  <sheetData>
    <row r="1" spans="1:6" s="59" customFormat="1" ht="15">
      <c r="A1" s="58"/>
      <c r="F1" s="60"/>
    </row>
    <row r="2" spans="1:6" s="59" customFormat="1" ht="15">
      <c r="A2" s="58"/>
      <c r="B2" s="84" t="s">
        <v>10</v>
      </c>
      <c r="C2" s="84"/>
      <c r="F2" s="60"/>
    </row>
    <row r="3" spans="1:6" s="59" customFormat="1" ht="15">
      <c r="A3" s="58"/>
      <c r="F3" s="60"/>
    </row>
    <row r="4" spans="1:6" s="4" customFormat="1"/>
    <row r="5" spans="1:6" s="4" customFormat="1" ht="26.25">
      <c r="B5" s="492" t="s">
        <v>195</v>
      </c>
      <c r="C5" s="492"/>
      <c r="D5" s="492"/>
    </row>
    <row r="6" spans="1:6" s="4" customFormat="1" ht="15" customHeight="1">
      <c r="B6" s="14"/>
      <c r="C6" s="14"/>
      <c r="D6" s="14"/>
    </row>
    <row r="7" spans="1:6" s="4" customFormat="1" ht="15" customHeight="1">
      <c r="B7" s="14"/>
      <c r="C7" s="14"/>
      <c r="D7" s="14"/>
    </row>
    <row r="8" spans="1:6" s="4" customFormat="1" ht="15" customHeight="1">
      <c r="B8" s="493" t="s">
        <v>209</v>
      </c>
      <c r="C8" s="493"/>
      <c r="D8" s="493"/>
    </row>
    <row r="9" spans="1:6" s="4" customFormat="1" ht="15" customHeight="1">
      <c r="B9" s="12"/>
      <c r="C9" s="8"/>
      <c r="D9" s="8"/>
    </row>
    <row r="10" spans="1:6" s="4" customFormat="1" ht="15" customHeight="1">
      <c r="B10" s="148" t="s">
        <v>242</v>
      </c>
      <c r="C10" s="249" t="s">
        <v>1</v>
      </c>
      <c r="D10" s="249" t="s">
        <v>37</v>
      </c>
    </row>
    <row r="11" spans="1:6" s="4" customFormat="1" ht="15" customHeight="1">
      <c r="B11" s="179"/>
      <c r="C11" s="132"/>
      <c r="D11" s="132"/>
    </row>
    <row r="12" spans="1:6" s="4" customFormat="1" ht="15" customHeight="1">
      <c r="B12" s="116" t="s">
        <v>179</v>
      </c>
      <c r="C12" s="28">
        <v>-34</v>
      </c>
      <c r="D12" s="28">
        <v>-17</v>
      </c>
    </row>
    <row r="13" spans="1:6" s="4" customFormat="1" ht="15" customHeight="1">
      <c r="B13" s="116" t="s">
        <v>7</v>
      </c>
      <c r="C13" s="28">
        <v>-13</v>
      </c>
      <c r="D13" s="28">
        <v>-3</v>
      </c>
    </row>
    <row r="14" spans="1:6" s="4" customFormat="1" ht="15" customHeight="1">
      <c r="B14" s="116" t="s">
        <v>8</v>
      </c>
      <c r="C14" s="28">
        <v>-46</v>
      </c>
      <c r="D14" s="28">
        <v>-10</v>
      </c>
    </row>
    <row r="15" spans="1:6" s="4" customFormat="1" ht="15" customHeight="1">
      <c r="B15" s="116" t="s">
        <v>180</v>
      </c>
      <c r="C15" s="28">
        <v>-107</v>
      </c>
      <c r="D15" s="28">
        <v>-67</v>
      </c>
    </row>
    <row r="16" spans="1:6" s="4" customFormat="1" ht="15" customHeight="1">
      <c r="B16" s="116" t="s">
        <v>6</v>
      </c>
      <c r="C16" s="28">
        <v>-15</v>
      </c>
      <c r="D16" s="28">
        <v>-4</v>
      </c>
    </row>
    <row r="17" spans="2:5" s="4" customFormat="1" ht="15" customHeight="1">
      <c r="B17" s="116" t="s">
        <v>196</v>
      </c>
      <c r="C17" s="28">
        <v>-3</v>
      </c>
      <c r="D17" s="28">
        <v>-2</v>
      </c>
    </row>
    <row r="18" spans="2:5" s="4" customFormat="1" ht="15" customHeight="1">
      <c r="B18" s="133" t="s">
        <v>4</v>
      </c>
      <c r="C18" s="95">
        <f>SUM(C12:C17)</f>
        <v>-218</v>
      </c>
      <c r="D18" s="95">
        <f>SUM(D12:D17)</f>
        <v>-103</v>
      </c>
    </row>
    <row r="19" spans="2:5" s="4" customFormat="1" ht="15" customHeight="1">
      <c r="B19" s="61"/>
      <c r="C19" s="61"/>
      <c r="D19" s="61"/>
    </row>
    <row r="20" spans="2:5" s="4" customFormat="1" ht="15" customHeight="1">
      <c r="B20" s="15"/>
      <c r="C20" s="8"/>
      <c r="D20" s="8"/>
    </row>
    <row r="21" spans="2:5" s="4" customFormat="1" ht="15" customHeight="1">
      <c r="B21" s="147" t="s">
        <v>271</v>
      </c>
      <c r="C21" s="8"/>
      <c r="D21" s="8"/>
      <c r="E21" s="233"/>
    </row>
    <row r="22" spans="2:5" s="4" customFormat="1" ht="15" customHeight="1">
      <c r="B22" s="15"/>
      <c r="C22" s="8"/>
      <c r="D22" s="8"/>
    </row>
    <row r="23" spans="2:5" s="4" customFormat="1" ht="15" customHeight="1">
      <c r="B23" s="134" t="s">
        <v>1</v>
      </c>
      <c r="C23" s="8"/>
      <c r="D23" s="8"/>
    </row>
    <row r="24" spans="2:5" s="4" customFormat="1" ht="15" customHeight="1">
      <c r="B24" s="8"/>
      <c r="C24" s="8"/>
      <c r="D24" s="8"/>
    </row>
    <row r="25" spans="2:5" s="4" customFormat="1" ht="15" customHeight="1">
      <c r="B25" s="148" t="s">
        <v>243</v>
      </c>
      <c r="C25" s="249" t="s">
        <v>254</v>
      </c>
      <c r="D25" s="249" t="s">
        <v>249</v>
      </c>
    </row>
    <row r="26" spans="2:5" s="4" customFormat="1" ht="15" customHeight="1">
      <c r="B26" s="179"/>
      <c r="C26" s="131"/>
      <c r="D26" s="131"/>
    </row>
    <row r="27" spans="2:5" s="4" customFormat="1" ht="15" customHeight="1">
      <c r="B27" s="116" t="s">
        <v>197</v>
      </c>
      <c r="C27" s="217">
        <v>-50</v>
      </c>
      <c r="D27" s="217">
        <v>20</v>
      </c>
    </row>
    <row r="28" spans="2:5">
      <c r="B28" s="116" t="s">
        <v>198</v>
      </c>
      <c r="C28" s="217">
        <v>-44</v>
      </c>
      <c r="D28" s="217"/>
    </row>
    <row r="29" spans="2:5">
      <c r="B29" s="116" t="s">
        <v>199</v>
      </c>
      <c r="C29" s="217">
        <v>-180</v>
      </c>
      <c r="D29" s="217">
        <v>-126</v>
      </c>
    </row>
    <row r="30" spans="2:5" hidden="1">
      <c r="B30" s="116" t="s">
        <v>200</v>
      </c>
      <c r="C30" s="217"/>
      <c r="D30" s="217"/>
    </row>
    <row r="31" spans="2:5" hidden="1">
      <c r="B31" s="116" t="s">
        <v>201</v>
      </c>
      <c r="C31" s="217"/>
      <c r="D31" s="217"/>
    </row>
    <row r="32" spans="2:5" hidden="1">
      <c r="B32" s="116" t="s">
        <v>202</v>
      </c>
      <c r="C32" s="217"/>
      <c r="D32" s="217"/>
    </row>
    <row r="33" spans="2:4" hidden="1">
      <c r="B33" s="116" t="s">
        <v>203</v>
      </c>
      <c r="C33" s="217"/>
      <c r="D33" s="217"/>
    </row>
    <row r="34" spans="2:4">
      <c r="B34" s="116" t="s">
        <v>196</v>
      </c>
      <c r="C34" s="217">
        <v>-120</v>
      </c>
      <c r="D34" s="217">
        <v>61</v>
      </c>
    </row>
    <row r="35" spans="2:4">
      <c r="B35" s="133" t="s">
        <v>272</v>
      </c>
      <c r="C35" s="95">
        <f>SUM(C27:C34)</f>
        <v>-394</v>
      </c>
      <c r="D35" s="95">
        <f>SUM(D27:D34)</f>
        <v>-45</v>
      </c>
    </row>
    <row r="38" spans="2:4">
      <c r="B38" s="232" t="s">
        <v>37</v>
      </c>
    </row>
    <row r="40" spans="2:4">
      <c r="B40" s="148" t="s">
        <v>244</v>
      </c>
      <c r="C40" s="249" t="s">
        <v>254</v>
      </c>
      <c r="D40" s="249" t="s">
        <v>249</v>
      </c>
    </row>
    <row r="41" spans="2:4">
      <c r="B41" s="131"/>
      <c r="C41" s="131"/>
      <c r="D41" s="131"/>
    </row>
    <row r="42" spans="2:4">
      <c r="B42" s="116" t="s">
        <v>197</v>
      </c>
      <c r="C42" s="217">
        <v>-38</v>
      </c>
      <c r="D42" s="217">
        <v>15</v>
      </c>
    </row>
    <row r="43" spans="2:4">
      <c r="B43" s="116" t="s">
        <v>198</v>
      </c>
      <c r="C43" s="217">
        <v>-28</v>
      </c>
      <c r="D43" s="217"/>
    </row>
    <row r="44" spans="2:4">
      <c r="B44" s="116" t="s">
        <v>199</v>
      </c>
      <c r="C44" s="217">
        <v>-137</v>
      </c>
      <c r="D44" s="217">
        <v>-99</v>
      </c>
    </row>
    <row r="45" spans="2:4">
      <c r="B45" s="116" t="s">
        <v>200</v>
      </c>
      <c r="C45" s="239">
        <v>-3783</v>
      </c>
      <c r="D45" s="217"/>
    </row>
    <row r="46" spans="2:4">
      <c r="B46" s="116" t="s">
        <v>201</v>
      </c>
      <c r="C46" s="217">
        <v>-41</v>
      </c>
      <c r="D46" s="217"/>
    </row>
    <row r="47" spans="2:4" ht="12.75" customHeight="1">
      <c r="B47" s="116" t="s">
        <v>202</v>
      </c>
      <c r="C47" s="217">
        <v>49</v>
      </c>
      <c r="D47" s="217">
        <v>494</v>
      </c>
    </row>
    <row r="48" spans="2:4">
      <c r="B48" s="116" t="s">
        <v>203</v>
      </c>
      <c r="C48" s="217">
        <v>42</v>
      </c>
      <c r="D48" s="217">
        <v>116</v>
      </c>
    </row>
    <row r="49" spans="2:4">
      <c r="B49" s="116" t="s">
        <v>196</v>
      </c>
      <c r="C49" s="217">
        <v>-131</v>
      </c>
      <c r="D49" s="217">
        <v>41</v>
      </c>
    </row>
    <row r="50" spans="2:4">
      <c r="B50" s="133" t="s">
        <v>272</v>
      </c>
      <c r="C50" s="95">
        <f>SUM(C42:C49)</f>
        <v>-4067</v>
      </c>
      <c r="D50" s="95">
        <f>SUM(D42:D49)</f>
        <v>567</v>
      </c>
    </row>
  </sheetData>
  <mergeCells count="2">
    <mergeCell ref="B5:D5"/>
    <mergeCell ref="B8:D8"/>
  </mergeCells>
  <hyperlinks>
    <hyperlink ref="B2" location="INDEX!A1" display="INDEX"/>
  </hyperlink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9"/>
    <pageSetUpPr fitToPage="1"/>
  </sheetPr>
  <dimension ref="A1:K90"/>
  <sheetViews>
    <sheetView showGridLines="0" showRowColHeaders="0" zoomScale="90" zoomScaleNormal="90" workbookViewId="0">
      <selection activeCell="B2" sqref="B2"/>
    </sheetView>
  </sheetViews>
  <sheetFormatPr baseColWidth="10" defaultColWidth="11.42578125" defaultRowHeight="12.75"/>
  <cols>
    <col min="1" max="1" width="11.42578125" style="1"/>
    <col min="2" max="2" width="55.7109375" style="1" customWidth="1"/>
    <col min="3" max="4" width="10.7109375" style="1" customWidth="1"/>
    <col min="5" max="5" width="12" style="1" customWidth="1"/>
    <col min="6" max="6" width="1.7109375" style="1" customWidth="1"/>
    <col min="7" max="13" width="10.7109375" style="1" customWidth="1"/>
    <col min="14" max="15" width="11.42578125" style="1"/>
    <col min="16" max="16" width="28.42578125" style="1" customWidth="1"/>
    <col min="17" max="31" width="11.42578125" style="1"/>
    <col min="32" max="32" width="32" style="1" customWidth="1"/>
    <col min="33" max="55" width="11.42578125" style="1"/>
    <col min="56" max="56" width="38.28515625" style="1" customWidth="1"/>
    <col min="57" max="16384" width="11.42578125" style="1"/>
  </cols>
  <sheetData>
    <row r="1" spans="1:11" s="59" customFormat="1" ht="15">
      <c r="A1" s="58"/>
      <c r="K1" s="60"/>
    </row>
    <row r="2" spans="1:11" s="59" customFormat="1" ht="15">
      <c r="A2" s="58"/>
      <c r="B2" s="84" t="s">
        <v>10</v>
      </c>
      <c r="C2" s="84"/>
      <c r="H2" s="491"/>
      <c r="I2" s="491"/>
      <c r="J2" s="491"/>
      <c r="K2" s="60"/>
    </row>
    <row r="3" spans="1:11" s="59" customFormat="1" ht="15">
      <c r="A3" s="58"/>
      <c r="K3" s="60"/>
    </row>
    <row r="4" spans="1:11" s="4" customFormat="1"/>
    <row r="5" spans="1:11" s="4" customFormat="1" ht="26.25">
      <c r="B5" s="492" t="s">
        <v>255</v>
      </c>
      <c r="C5" s="492"/>
      <c r="D5" s="492"/>
      <c r="E5" s="492"/>
      <c r="F5" s="128"/>
    </row>
    <row r="6" spans="1:11" s="4" customFormat="1" ht="15" customHeight="1"/>
    <row r="7" spans="1:11" s="4" customFormat="1" ht="15" customHeight="1"/>
    <row r="8" spans="1:11" s="4" customFormat="1" ht="15" customHeight="1">
      <c r="B8" s="8"/>
      <c r="C8" s="496" t="s">
        <v>213</v>
      </c>
      <c r="D8" s="496"/>
      <c r="E8" s="496"/>
      <c r="G8" s="495" t="s">
        <v>256</v>
      </c>
      <c r="H8" s="495"/>
      <c r="I8" s="495"/>
    </row>
    <row r="9" spans="1:11" s="3" customFormat="1" ht="26.25" customHeight="1">
      <c r="B9" s="20" t="s">
        <v>238</v>
      </c>
      <c r="C9" s="165" t="s">
        <v>254</v>
      </c>
      <c r="D9" s="165" t="s">
        <v>249</v>
      </c>
      <c r="E9" s="165" t="s">
        <v>237</v>
      </c>
      <c r="G9" s="96" t="s">
        <v>254</v>
      </c>
      <c r="H9" s="96" t="s">
        <v>249</v>
      </c>
      <c r="I9" s="96" t="s">
        <v>237</v>
      </c>
    </row>
    <row r="10" spans="1:11" s="4" customFormat="1" ht="15" customHeight="1">
      <c r="B10" s="115"/>
      <c r="C10" s="166"/>
      <c r="D10" s="166"/>
      <c r="E10" s="167"/>
      <c r="G10" s="13"/>
      <c r="H10" s="13"/>
      <c r="I10" s="13"/>
    </row>
    <row r="11" spans="1:11" s="4" customFormat="1" ht="15" customHeight="1">
      <c r="B11" s="258" t="s">
        <v>13</v>
      </c>
      <c r="C11" s="259">
        <v>24339</v>
      </c>
      <c r="D11" s="259">
        <v>23207</v>
      </c>
      <c r="E11" s="260">
        <f>+C11/D11-1</f>
        <v>4.8778385831861115E-2</v>
      </c>
      <c r="G11" s="270">
        <v>24373</v>
      </c>
      <c r="H11" s="270">
        <v>23179</v>
      </c>
      <c r="I11" s="272">
        <f>+G11/H11-1</f>
        <v>5.1512144613658828E-2</v>
      </c>
      <c r="J11" s="196"/>
    </row>
    <row r="12" spans="1:11" s="4" customFormat="1" ht="15" customHeight="1">
      <c r="B12" s="258" t="s">
        <v>44</v>
      </c>
      <c r="C12" s="259">
        <v>-17723</v>
      </c>
      <c r="D12" s="259">
        <v>-16628</v>
      </c>
      <c r="E12" s="260">
        <f t="shared" ref="E12:E33" si="0">+C12/D12-1</f>
        <v>6.5852778445994797E-2</v>
      </c>
      <c r="G12" s="270">
        <v>-17576</v>
      </c>
      <c r="H12" s="270">
        <v>-16648</v>
      </c>
      <c r="I12" s="272">
        <f>+G12/H12-1</f>
        <v>5.5742431523306157E-2</v>
      </c>
      <c r="J12" s="196"/>
    </row>
    <row r="13" spans="1:11" s="4" customFormat="1" ht="15" customHeight="1">
      <c r="B13" s="261" t="s">
        <v>45</v>
      </c>
      <c r="C13" s="262">
        <f>SUM(C11:C12)</f>
        <v>6616</v>
      </c>
      <c r="D13" s="262">
        <f>SUM(D11:D12)</f>
        <v>6579</v>
      </c>
      <c r="E13" s="263">
        <f t="shared" si="0"/>
        <v>5.6239550083598822E-3</v>
      </c>
      <c r="F13" s="264"/>
      <c r="G13" s="271">
        <f>SUM(G11:G12)</f>
        <v>6797</v>
      </c>
      <c r="H13" s="271">
        <f>SUM(H11:H12)</f>
        <v>6531</v>
      </c>
      <c r="I13" s="273">
        <f>+G13/H13-1</f>
        <v>4.0728831725616255E-2</v>
      </c>
      <c r="J13" s="196"/>
    </row>
    <row r="14" spans="1:11" s="4" customFormat="1" ht="15" customHeight="1">
      <c r="B14" s="258"/>
      <c r="C14" s="259"/>
      <c r="D14" s="259"/>
      <c r="E14" s="260"/>
      <c r="G14" s="270"/>
      <c r="H14" s="270"/>
      <c r="I14" s="272"/>
      <c r="J14" s="196"/>
    </row>
    <row r="15" spans="1:11" s="4" customFormat="1" ht="15" customHeight="1">
      <c r="B15" s="258" t="s">
        <v>214</v>
      </c>
      <c r="C15" s="259">
        <v>-1381</v>
      </c>
      <c r="D15" s="259">
        <v>-1519</v>
      </c>
      <c r="E15" s="260">
        <f t="shared" si="0"/>
        <v>-9.0849242922975693E-2</v>
      </c>
      <c r="G15" s="270">
        <v>-1323</v>
      </c>
      <c r="H15" s="270">
        <v>-1496</v>
      </c>
      <c r="I15" s="272">
        <f t="shared" ref="I15:I20" si="1">+G15/H15-1</f>
        <v>-0.11564171122994649</v>
      </c>
      <c r="J15" s="196"/>
    </row>
    <row r="16" spans="1:11" s="4" customFormat="1" ht="15" customHeight="1">
      <c r="B16" s="258" t="s">
        <v>215</v>
      </c>
      <c r="C16" s="259">
        <v>-1125</v>
      </c>
      <c r="D16" s="259">
        <v>-1131</v>
      </c>
      <c r="E16" s="260">
        <f t="shared" si="0"/>
        <v>-5.3050397877983935E-3</v>
      </c>
      <c r="G16" s="270">
        <v>-945</v>
      </c>
      <c r="H16" s="270">
        <v>-1005</v>
      </c>
      <c r="I16" s="272">
        <f t="shared" si="1"/>
        <v>-5.9701492537313383E-2</v>
      </c>
      <c r="J16" s="196"/>
    </row>
    <row r="17" spans="2:10" s="4" customFormat="1" ht="15" customHeight="1">
      <c r="B17" s="258" t="s">
        <v>273</v>
      </c>
      <c r="C17" s="259">
        <v>115</v>
      </c>
      <c r="D17" s="259">
        <v>122</v>
      </c>
      <c r="E17" s="260">
        <f t="shared" si="0"/>
        <v>-5.7377049180327822E-2</v>
      </c>
      <c r="G17" s="270">
        <v>115</v>
      </c>
      <c r="H17" s="270">
        <v>122</v>
      </c>
      <c r="I17" s="272">
        <f t="shared" si="1"/>
        <v>-5.7377049180327822E-2</v>
      </c>
      <c r="J17" s="196"/>
    </row>
    <row r="18" spans="2:10" s="4" customFormat="1" ht="15" customHeight="1">
      <c r="B18" s="258" t="s">
        <v>95</v>
      </c>
      <c r="C18" s="259">
        <v>231</v>
      </c>
      <c r="D18" s="259">
        <v>302</v>
      </c>
      <c r="E18" s="260">
        <f t="shared" si="0"/>
        <v>-0.23509933774834435</v>
      </c>
      <c r="G18" s="270">
        <v>206</v>
      </c>
      <c r="H18" s="270">
        <v>246</v>
      </c>
      <c r="I18" s="272">
        <f t="shared" si="1"/>
        <v>-0.16260162601626016</v>
      </c>
      <c r="J18" s="196"/>
    </row>
    <row r="19" spans="2:10" s="4" customFormat="1" ht="15" customHeight="1">
      <c r="B19" s="258" t="s">
        <v>96</v>
      </c>
      <c r="C19" s="259">
        <v>-437</v>
      </c>
      <c r="D19" s="259">
        <v>-450</v>
      </c>
      <c r="E19" s="260">
        <f t="shared" si="0"/>
        <v>-2.8888888888888853E-2</v>
      </c>
      <c r="G19" s="270">
        <v>-437</v>
      </c>
      <c r="H19" s="270">
        <v>-450</v>
      </c>
      <c r="I19" s="272">
        <f t="shared" si="1"/>
        <v>-2.8888888888888853E-2</v>
      </c>
      <c r="J19" s="196"/>
    </row>
    <row r="20" spans="2:10" s="4" customFormat="1" ht="15" customHeight="1">
      <c r="B20" s="261" t="s">
        <v>1</v>
      </c>
      <c r="C20" s="262">
        <f>SUM(C13:C19)</f>
        <v>4019</v>
      </c>
      <c r="D20" s="262">
        <f>SUM(D13:D19)</f>
        <v>3903</v>
      </c>
      <c r="E20" s="263">
        <f t="shared" si="0"/>
        <v>2.9720727645401013E-2</v>
      </c>
      <c r="F20" s="264"/>
      <c r="G20" s="271">
        <f>SUM(G13:G19)</f>
        <v>4413</v>
      </c>
      <c r="H20" s="271">
        <f>SUM(H13:H19)</f>
        <v>3948</v>
      </c>
      <c r="I20" s="273">
        <f t="shared" si="1"/>
        <v>0.11778115501519748</v>
      </c>
      <c r="J20" s="196"/>
    </row>
    <row r="21" spans="2:10" s="4" customFormat="1" ht="15" customHeight="1">
      <c r="B21" s="258"/>
      <c r="C21" s="259"/>
      <c r="D21" s="259"/>
      <c r="E21" s="260"/>
      <c r="G21" s="270"/>
      <c r="H21" s="270"/>
      <c r="I21" s="272"/>
      <c r="J21" s="196"/>
    </row>
    <row r="22" spans="2:10" s="4" customFormat="1" ht="15" hidden="1" customHeight="1">
      <c r="B22" s="258" t="s">
        <v>98</v>
      </c>
      <c r="C22" s="259" t="s">
        <v>2</v>
      </c>
      <c r="D22" s="259" t="s">
        <v>2</v>
      </c>
      <c r="E22" s="260" t="s">
        <v>2</v>
      </c>
      <c r="G22" s="270" t="s">
        <v>2</v>
      </c>
      <c r="H22" s="270" t="s">
        <v>2</v>
      </c>
      <c r="I22" s="272" t="s">
        <v>2</v>
      </c>
      <c r="J22" s="196"/>
    </row>
    <row r="23" spans="2:10" s="4" customFormat="1" ht="15" customHeight="1">
      <c r="B23" s="258" t="s">
        <v>47</v>
      </c>
      <c r="C23" s="259">
        <v>-6007</v>
      </c>
      <c r="D23" s="259">
        <v>-1621</v>
      </c>
      <c r="E23" s="260" t="s">
        <v>2</v>
      </c>
      <c r="G23" s="270">
        <v>-1581</v>
      </c>
      <c r="H23" s="270">
        <v>-1621</v>
      </c>
      <c r="I23" s="272">
        <f>+G23/H23-1</f>
        <v>-2.4676125848241859E-2</v>
      </c>
      <c r="J23" s="196"/>
    </row>
    <row r="24" spans="2:10" s="4" customFormat="1" ht="15" customHeight="1">
      <c r="B24" s="258" t="s">
        <v>99</v>
      </c>
      <c r="C24" s="259">
        <v>-179</v>
      </c>
      <c r="D24" s="259">
        <v>-154</v>
      </c>
      <c r="E24" s="260">
        <f t="shared" si="0"/>
        <v>0.16233766233766245</v>
      </c>
      <c r="G24" s="270">
        <v>-165</v>
      </c>
      <c r="H24" s="270">
        <v>-154</v>
      </c>
      <c r="I24" s="272">
        <f>+G24/H24-1</f>
        <v>7.1428571428571397E-2</v>
      </c>
      <c r="J24" s="196"/>
    </row>
    <row r="25" spans="2:10" s="4" customFormat="1" ht="15" customHeight="1">
      <c r="B25" s="261" t="s">
        <v>164</v>
      </c>
      <c r="C25" s="262">
        <f>SUM(C20:C24)</f>
        <v>-2167</v>
      </c>
      <c r="D25" s="262">
        <f>SUM(D20:D24)</f>
        <v>2128</v>
      </c>
      <c r="E25" s="263" t="s">
        <v>2</v>
      </c>
      <c r="F25" s="264"/>
      <c r="G25" s="271">
        <v>2667</v>
      </c>
      <c r="H25" s="271">
        <v>2173</v>
      </c>
      <c r="I25" s="273">
        <f>+G25/H25-1</f>
        <v>0.22733548090197875</v>
      </c>
      <c r="J25" s="196"/>
    </row>
    <row r="26" spans="2:10" s="4" customFormat="1" ht="15" customHeight="1">
      <c r="B26" s="258"/>
      <c r="C26" s="259"/>
      <c r="D26" s="259"/>
      <c r="E26" s="260"/>
      <c r="G26" s="270"/>
      <c r="H26" s="270"/>
      <c r="I26" s="272"/>
      <c r="J26" s="196"/>
    </row>
    <row r="27" spans="2:10" s="4" customFormat="1" ht="15" customHeight="1">
      <c r="B27" s="258" t="s">
        <v>25</v>
      </c>
      <c r="C27" s="259">
        <v>-685</v>
      </c>
      <c r="D27" s="259">
        <v>-698</v>
      </c>
      <c r="E27" s="260">
        <f t="shared" si="0"/>
        <v>-1.8624641833810851E-2</v>
      </c>
      <c r="G27" s="270">
        <v>-666</v>
      </c>
      <c r="H27" s="270">
        <v>-698</v>
      </c>
      <c r="I27" s="272">
        <f>+G27/H27-1</f>
        <v>-4.5845272206303744E-2</v>
      </c>
      <c r="J27" s="196"/>
    </row>
    <row r="28" spans="2:10" s="4" customFormat="1" ht="15" customHeight="1">
      <c r="B28" s="258" t="s">
        <v>100</v>
      </c>
      <c r="C28" s="259">
        <v>-513</v>
      </c>
      <c r="D28" s="259">
        <v>14</v>
      </c>
      <c r="E28" s="260" t="s">
        <v>2</v>
      </c>
      <c r="G28" s="270">
        <v>59</v>
      </c>
      <c r="H28" s="270">
        <v>14</v>
      </c>
      <c r="I28" s="272" t="s">
        <v>2</v>
      </c>
      <c r="J28" s="196"/>
    </row>
    <row r="29" spans="2:10" s="4" customFormat="1" ht="15" customHeight="1">
      <c r="B29" s="261" t="s">
        <v>233</v>
      </c>
      <c r="C29" s="262">
        <f>SUM(C25:C28)</f>
        <v>-3365</v>
      </c>
      <c r="D29" s="262">
        <f>SUM(D25:D28)</f>
        <v>1444</v>
      </c>
      <c r="E29" s="263" t="s">
        <v>2</v>
      </c>
      <c r="F29" s="264"/>
      <c r="G29" s="271">
        <f>SUM(G25:G28)</f>
        <v>2060</v>
      </c>
      <c r="H29" s="271">
        <f>SUM(H25:H28)</f>
        <v>1489</v>
      </c>
      <c r="I29" s="273">
        <f>+G29/H29-1</f>
        <v>0.38347884486232364</v>
      </c>
      <c r="J29" s="196"/>
    </row>
    <row r="30" spans="2:10" s="4" customFormat="1" ht="15" customHeight="1">
      <c r="B30" s="258"/>
      <c r="C30" s="259"/>
      <c r="D30" s="259"/>
      <c r="E30" s="260"/>
      <c r="G30" s="270"/>
      <c r="H30" s="270"/>
      <c r="I30" s="272"/>
      <c r="J30" s="196"/>
    </row>
    <row r="31" spans="2:10" s="4" customFormat="1" ht="15" customHeight="1">
      <c r="B31" s="258" t="s">
        <v>20</v>
      </c>
      <c r="C31" s="259">
        <v>779</v>
      </c>
      <c r="D31" s="259">
        <v>-195</v>
      </c>
      <c r="E31" s="260" t="s">
        <v>2</v>
      </c>
      <c r="G31" s="270">
        <v>-469</v>
      </c>
      <c r="H31" s="270">
        <v>-313</v>
      </c>
      <c r="I31" s="272">
        <f>+G31/H31-1</f>
        <v>0.49840255591054317</v>
      </c>
      <c r="J31" s="196"/>
    </row>
    <row r="32" spans="2:10" s="4" customFormat="1" ht="15" customHeight="1">
      <c r="B32" s="258" t="s">
        <v>21</v>
      </c>
      <c r="C32" s="259">
        <v>-10</v>
      </c>
      <c r="D32" s="259">
        <v>448</v>
      </c>
      <c r="E32" s="260" t="s">
        <v>2</v>
      </c>
      <c r="G32" s="270">
        <v>0</v>
      </c>
      <c r="H32" s="270">
        <v>0</v>
      </c>
      <c r="I32" s="272" t="s">
        <v>2</v>
      </c>
      <c r="J32" s="196"/>
    </row>
    <row r="33" spans="2:10" s="4" customFormat="1" ht="15" customHeight="1">
      <c r="B33" s="258" t="s">
        <v>48</v>
      </c>
      <c r="C33" s="259">
        <v>-226</v>
      </c>
      <c r="D33" s="259">
        <v>-337</v>
      </c>
      <c r="E33" s="260">
        <f t="shared" si="0"/>
        <v>-0.32937685459940658</v>
      </c>
      <c r="G33" s="270">
        <v>-346</v>
      </c>
      <c r="H33" s="270">
        <v>-383</v>
      </c>
      <c r="I33" s="272">
        <f>+G33/H33-1</f>
        <v>-9.6605744125326409E-2</v>
      </c>
      <c r="J33" s="196"/>
    </row>
    <row r="34" spans="2:10" s="4" customFormat="1" ht="15" customHeight="1">
      <c r="B34" s="258"/>
      <c r="C34" s="259" t="s">
        <v>136</v>
      </c>
      <c r="D34" s="259" t="s">
        <v>136</v>
      </c>
      <c r="E34" s="260"/>
      <c r="G34" s="270" t="s">
        <v>136</v>
      </c>
      <c r="H34" s="270" t="s">
        <v>136</v>
      </c>
      <c r="I34" s="272"/>
    </row>
    <row r="35" spans="2:10" s="4" customFormat="1" ht="15" customHeight="1" thickBot="1">
      <c r="B35" s="140" t="s">
        <v>37</v>
      </c>
      <c r="C35" s="265">
        <f>SUM(C29:C33)</f>
        <v>-2822</v>
      </c>
      <c r="D35" s="265">
        <f>SUM(D29:D33)</f>
        <v>1360</v>
      </c>
      <c r="E35" s="269" t="s">
        <v>2</v>
      </c>
      <c r="F35" s="264"/>
      <c r="G35" s="266">
        <f>SUM(G29:G33)</f>
        <v>1245</v>
      </c>
      <c r="H35" s="266">
        <f>SUM(H29:H33)</f>
        <v>793</v>
      </c>
      <c r="I35" s="267">
        <f>+G35/H35-1</f>
        <v>0.56998738965952089</v>
      </c>
      <c r="J35" s="196"/>
    </row>
    <row r="36" spans="2:10" s="4" customFormat="1" ht="15" customHeight="1">
      <c r="G36" s="196"/>
      <c r="H36" s="196"/>
    </row>
    <row r="42" spans="2:10" ht="15.75">
      <c r="B42" s="15" t="s">
        <v>25</v>
      </c>
    </row>
    <row r="44" spans="2:10">
      <c r="C44" s="195"/>
      <c r="D44" s="195"/>
      <c r="E44" s="195"/>
    </row>
    <row r="45" spans="2:10">
      <c r="B45" s="80"/>
      <c r="C45" s="494" t="s">
        <v>213</v>
      </c>
      <c r="D45" s="494"/>
      <c r="E45" s="494"/>
      <c r="F45" s="4"/>
    </row>
    <row r="46" spans="2:10">
      <c r="B46" s="276" t="s">
        <v>239</v>
      </c>
      <c r="C46" s="277" t="s">
        <v>254</v>
      </c>
      <c r="D46" s="278" t="s">
        <v>249</v>
      </c>
      <c r="E46" s="279" t="s">
        <v>237</v>
      </c>
    </row>
    <row r="47" spans="2:10">
      <c r="B47" s="280"/>
      <c r="C47" s="281"/>
      <c r="D47" s="282"/>
      <c r="E47" s="282"/>
    </row>
    <row r="48" spans="2:10">
      <c r="B48" s="283" t="s">
        <v>132</v>
      </c>
      <c r="C48" s="284">
        <v>-538</v>
      </c>
      <c r="D48" s="285">
        <v>-611</v>
      </c>
      <c r="E48" s="272">
        <f t="shared" ref="E48:E51" si="2">+C48/D48-1</f>
        <v>-0.11947626841243864</v>
      </c>
    </row>
    <row r="49" spans="2:10">
      <c r="B49" s="283" t="s">
        <v>133</v>
      </c>
      <c r="C49" s="284">
        <v>-147</v>
      </c>
      <c r="D49" s="285">
        <v>-87</v>
      </c>
      <c r="E49" s="272">
        <f t="shared" si="2"/>
        <v>0.68965517241379315</v>
      </c>
    </row>
    <row r="50" spans="2:10" ht="13.5" thickBot="1">
      <c r="B50" s="286"/>
      <c r="C50" s="287"/>
      <c r="D50" s="288"/>
      <c r="E50" s="289"/>
    </row>
    <row r="51" spans="2:10" ht="13.5" thickBot="1">
      <c r="B51" s="286" t="s">
        <v>25</v>
      </c>
      <c r="C51" s="290">
        <f>SUM(C48:C49)</f>
        <v>-685</v>
      </c>
      <c r="D51" s="291">
        <f>SUM(D48:D49)</f>
        <v>-698</v>
      </c>
      <c r="E51" s="267">
        <f t="shared" si="2"/>
        <v>-1.8624641833810851E-2</v>
      </c>
    </row>
    <row r="53" spans="2:10">
      <c r="J53" s="89"/>
    </row>
    <row r="54" spans="2:10">
      <c r="J54" s="89"/>
    </row>
    <row r="55" spans="2:10">
      <c r="J55" s="89"/>
    </row>
    <row r="56" spans="2:10">
      <c r="I56" s="89"/>
      <c r="J56" s="89"/>
    </row>
    <row r="57" spans="2:10">
      <c r="I57" s="126"/>
      <c r="J57" s="126"/>
    </row>
    <row r="59" spans="2:10" ht="15.75">
      <c r="B59" s="15" t="s">
        <v>21</v>
      </c>
    </row>
    <row r="60" spans="2:10" ht="15.75">
      <c r="B60" s="15"/>
    </row>
    <row r="61" spans="2:10" ht="15.75">
      <c r="B61" s="15"/>
      <c r="C61" s="195"/>
      <c r="D61" s="195"/>
      <c r="E61" s="195"/>
    </row>
    <row r="62" spans="2:10">
      <c r="B62" s="80"/>
      <c r="C62" s="494" t="s">
        <v>213</v>
      </c>
      <c r="D62" s="494"/>
      <c r="E62" s="494"/>
    </row>
    <row r="63" spans="2:10">
      <c r="B63" s="276" t="s">
        <v>240</v>
      </c>
      <c r="C63" s="277" t="s">
        <v>254</v>
      </c>
      <c r="D63" s="278" t="s">
        <v>249</v>
      </c>
      <c r="E63" s="279" t="s">
        <v>237</v>
      </c>
    </row>
    <row r="64" spans="2:10">
      <c r="B64" s="280"/>
      <c r="C64" s="281"/>
      <c r="D64" s="282"/>
      <c r="E64" s="282"/>
    </row>
    <row r="65" spans="2:10">
      <c r="B65" s="283" t="s">
        <v>157</v>
      </c>
      <c r="C65" s="284">
        <v>7</v>
      </c>
      <c r="D65" s="285">
        <v>430</v>
      </c>
      <c r="E65" s="272">
        <f t="shared" ref="E65:E67" si="3">+C65/D65-1</f>
        <v>-0.98372093023255813</v>
      </c>
      <c r="I65" s="139"/>
      <c r="J65" s="139"/>
    </row>
    <row r="66" spans="2:10">
      <c r="B66" s="283" t="s">
        <v>158</v>
      </c>
      <c r="C66" s="284">
        <v>195</v>
      </c>
      <c r="D66" s="285">
        <v>37</v>
      </c>
      <c r="E66" s="272" t="s">
        <v>2</v>
      </c>
      <c r="I66" s="89"/>
      <c r="J66" s="89"/>
    </row>
    <row r="67" spans="2:10">
      <c r="B67" s="283" t="s">
        <v>159</v>
      </c>
      <c r="C67" s="284">
        <v>-5</v>
      </c>
      <c r="D67" s="285">
        <v>-19</v>
      </c>
      <c r="E67" s="272">
        <f t="shared" si="3"/>
        <v>-0.73684210526315796</v>
      </c>
      <c r="I67" s="89"/>
      <c r="J67" s="89"/>
    </row>
    <row r="68" spans="2:10">
      <c r="B68" s="283" t="s">
        <v>160</v>
      </c>
      <c r="C68" s="284">
        <v>-57</v>
      </c>
      <c r="D68" s="285">
        <v>12</v>
      </c>
      <c r="E68" s="272" t="s">
        <v>2</v>
      </c>
      <c r="I68" s="89"/>
      <c r="J68" s="89"/>
    </row>
    <row r="69" spans="2:10">
      <c r="B69" s="283" t="s">
        <v>161</v>
      </c>
      <c r="C69" s="284">
        <v>-150</v>
      </c>
      <c r="D69" s="285">
        <v>-12</v>
      </c>
      <c r="E69" s="272" t="s">
        <v>2</v>
      </c>
      <c r="I69" s="89"/>
      <c r="J69" s="89"/>
    </row>
    <row r="70" spans="2:10" ht="13.5" thickBot="1">
      <c r="B70" s="292"/>
      <c r="C70" s="287"/>
      <c r="D70" s="288"/>
      <c r="E70" s="289"/>
      <c r="I70" s="89"/>
      <c r="J70" s="89"/>
    </row>
    <row r="71" spans="2:10" ht="13.5" thickBot="1">
      <c r="B71" s="286" t="s">
        <v>4</v>
      </c>
      <c r="C71" s="290">
        <f>SUM(C65:C69)</f>
        <v>-10</v>
      </c>
      <c r="D71" s="291">
        <f>SUM(D65:D69)</f>
        <v>448</v>
      </c>
      <c r="E71" s="267" t="s">
        <v>2</v>
      </c>
      <c r="I71" s="126"/>
      <c r="J71" s="126"/>
    </row>
    <row r="79" spans="2:10" ht="15.75">
      <c r="B79" s="15" t="s">
        <v>162</v>
      </c>
    </row>
    <row r="80" spans="2:10" ht="15.75">
      <c r="B80" s="15"/>
    </row>
    <row r="81" spans="2:5" ht="15.75">
      <c r="B81" s="15"/>
      <c r="C81" s="195"/>
      <c r="D81" s="195"/>
      <c r="E81" s="195"/>
    </row>
    <row r="82" spans="2:5">
      <c r="B82" s="80"/>
      <c r="C82" s="494" t="s">
        <v>213</v>
      </c>
      <c r="D82" s="494"/>
      <c r="E82" s="494"/>
    </row>
    <row r="83" spans="2:5">
      <c r="B83" s="276" t="s">
        <v>241</v>
      </c>
      <c r="C83" s="277" t="s">
        <v>254</v>
      </c>
      <c r="D83" s="278" t="s">
        <v>249</v>
      </c>
      <c r="E83" s="279" t="s">
        <v>237</v>
      </c>
    </row>
    <row r="84" spans="2:5">
      <c r="B84" s="280"/>
      <c r="C84" s="281"/>
      <c r="D84" s="282"/>
      <c r="E84" s="282"/>
    </row>
    <row r="85" spans="2:5">
      <c r="B85" s="283" t="s">
        <v>104</v>
      </c>
      <c r="C85" s="284">
        <v>-54</v>
      </c>
      <c r="D85" s="285">
        <v>-56</v>
      </c>
      <c r="E85" s="272">
        <f t="shared" ref="E85:E88" si="4">+C85/D85-1</f>
        <v>-3.5714285714285698E-2</v>
      </c>
    </row>
    <row r="86" spans="2:5">
      <c r="B86" s="283" t="s">
        <v>163</v>
      </c>
      <c r="C86" s="284">
        <v>-57</v>
      </c>
      <c r="D86" s="285">
        <v>-7</v>
      </c>
      <c r="E86" s="272" t="s">
        <v>2</v>
      </c>
    </row>
    <row r="87" spans="2:5">
      <c r="B87" s="283" t="s">
        <v>235</v>
      </c>
      <c r="C87" s="284">
        <v>-55</v>
      </c>
      <c r="D87" s="285">
        <v>-214</v>
      </c>
      <c r="E87" s="272">
        <f t="shared" si="4"/>
        <v>-0.7429906542056075</v>
      </c>
    </row>
    <row r="88" spans="2:5">
      <c r="B88" s="283" t="s">
        <v>236</v>
      </c>
      <c r="C88" s="284">
        <v>-60</v>
      </c>
      <c r="D88" s="285">
        <v>-60</v>
      </c>
      <c r="E88" s="272">
        <f t="shared" si="4"/>
        <v>0</v>
      </c>
    </row>
    <row r="89" spans="2:5" ht="13.5" thickBot="1">
      <c r="B89" s="292"/>
      <c r="C89" s="287"/>
      <c r="D89" s="288"/>
      <c r="E89" s="289"/>
    </row>
    <row r="90" spans="2:5" ht="13.5" thickBot="1">
      <c r="B90" s="286" t="s">
        <v>4</v>
      </c>
      <c r="C90" s="290">
        <f>SUM(C85:C88)</f>
        <v>-226</v>
      </c>
      <c r="D90" s="291">
        <f>SUM(D85:D88)</f>
        <v>-337</v>
      </c>
      <c r="E90" s="267">
        <f t="shared" ref="E90" si="5">+C90/D90-1</f>
        <v>-0.32937685459940658</v>
      </c>
    </row>
  </sheetData>
  <mergeCells count="7">
    <mergeCell ref="C45:E45"/>
    <mergeCell ref="C62:E62"/>
    <mergeCell ref="C82:E82"/>
    <mergeCell ref="H2:J2"/>
    <mergeCell ref="B5:E5"/>
    <mergeCell ref="G8:I8"/>
    <mergeCell ref="C8:E8"/>
  </mergeCells>
  <hyperlinks>
    <hyperlink ref="B2" location="INDEX!A1" display="INDEX"/>
    <hyperlink ref="B27" location="'Acc. Consolidated results'!B41" display="Financial result"/>
    <hyperlink ref="B32" location="'Acc. Consolidated results'!B58" display="Income from discontinued operations"/>
    <hyperlink ref="B33" location="'Acc. Consolidated results'!B78" display="Non-controlling interest "/>
  </hyperlinks>
  <printOptions horizontalCentered="1"/>
  <pageMargins left="0.70866141732283472" right="0.70866141732283472" top="0.74803149606299213" bottom="0.74803149606299213" header="0.31496062992125984" footer="0.31496062992125984"/>
  <pageSetup paperSize="9" scale="72" fitToHeight="2" orientation="portrait" r:id="rId1"/>
  <ignoredErrors>
    <ignoredError sqref="G29:H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86"/>
  <sheetViews>
    <sheetView showGridLines="0" showRowColHeaders="0" zoomScaleNormal="100" workbookViewId="0">
      <selection activeCell="B2" sqref="B2"/>
    </sheetView>
  </sheetViews>
  <sheetFormatPr baseColWidth="10" defaultColWidth="11.42578125" defaultRowHeight="12.75"/>
  <cols>
    <col min="1" max="1" width="11.42578125" style="1"/>
    <col min="2" max="2" width="51.140625" style="1" customWidth="1"/>
    <col min="3" max="7" width="10.7109375" style="1" customWidth="1"/>
    <col min="8" max="8" width="10.7109375" style="233" customWidth="1"/>
    <col min="9" max="9" width="51.140625" style="1" customWidth="1"/>
    <col min="10" max="12" width="10.7109375" style="1" customWidth="1"/>
    <col min="13" max="16384" width="11.42578125" style="1"/>
  </cols>
  <sheetData>
    <row r="1" spans="1:16" s="59" customFormat="1" ht="15">
      <c r="A1" s="58"/>
      <c r="H1" s="256"/>
      <c r="J1" s="60"/>
    </row>
    <row r="2" spans="1:16" s="59" customFormat="1" ht="15">
      <c r="A2" s="58"/>
      <c r="B2" s="84" t="s">
        <v>10</v>
      </c>
      <c r="C2" s="84"/>
      <c r="G2" s="491"/>
      <c r="H2" s="491"/>
      <c r="J2" s="60"/>
    </row>
    <row r="3" spans="1:16" s="59" customFormat="1" ht="15">
      <c r="A3" s="58"/>
      <c r="H3" s="256"/>
      <c r="J3" s="60"/>
    </row>
    <row r="4" spans="1:16" s="4" customFormat="1">
      <c r="H4" s="233"/>
    </row>
    <row r="5" spans="1:16" s="4" customFormat="1" ht="26.25">
      <c r="B5" s="492" t="s">
        <v>211</v>
      </c>
      <c r="C5" s="492"/>
      <c r="D5" s="492"/>
      <c r="E5" s="492"/>
      <c r="H5" s="233"/>
    </row>
    <row r="6" spans="1:16" s="4" customFormat="1">
      <c r="H6" s="233"/>
    </row>
    <row r="7" spans="1:16" s="4" customFormat="1">
      <c r="C7" s="238"/>
      <c r="D7" s="238"/>
      <c r="E7" s="238"/>
      <c r="F7" s="238"/>
      <c r="G7" s="238"/>
      <c r="H7" s="257"/>
      <c r="I7" s="238"/>
      <c r="J7" s="238"/>
      <c r="K7" s="238"/>
      <c r="L7" s="238"/>
      <c r="M7" s="238"/>
    </row>
    <row r="8" spans="1:16" s="4" customFormat="1">
      <c r="B8" s="20" t="s">
        <v>238</v>
      </c>
      <c r="C8" s="96" t="s">
        <v>82</v>
      </c>
      <c r="D8" s="96" t="s">
        <v>83</v>
      </c>
      <c r="E8" s="96" t="s">
        <v>84</v>
      </c>
      <c r="F8" s="96" t="s">
        <v>85</v>
      </c>
      <c r="G8" s="180">
        <v>2018</v>
      </c>
      <c r="H8"/>
      <c r="I8" s="20" t="s">
        <v>238</v>
      </c>
      <c r="J8" s="96" t="s">
        <v>49</v>
      </c>
      <c r="K8" s="96" t="s">
        <v>50</v>
      </c>
      <c r="L8" s="96" t="s">
        <v>51</v>
      </c>
      <c r="M8" s="96" t="s">
        <v>36</v>
      </c>
      <c r="N8" s="180">
        <v>2017</v>
      </c>
    </row>
    <row r="9" spans="1:16" s="4" customFormat="1">
      <c r="B9" s="115"/>
      <c r="C9" s="13"/>
      <c r="D9" s="13"/>
      <c r="E9" s="13"/>
      <c r="F9" s="13"/>
      <c r="G9" s="181"/>
      <c r="H9"/>
      <c r="I9" s="115"/>
      <c r="J9" s="13"/>
      <c r="K9" s="13"/>
      <c r="L9" s="13"/>
      <c r="M9" s="13"/>
      <c r="N9" s="181"/>
    </row>
    <row r="10" spans="1:16" s="4" customFormat="1">
      <c r="B10" s="116" t="s">
        <v>13</v>
      </c>
      <c r="C10" s="29">
        <v>6386</v>
      </c>
      <c r="D10" s="29">
        <v>5790</v>
      </c>
      <c r="E10" s="29">
        <v>5494</v>
      </c>
      <c r="F10" s="29">
        <v>6669</v>
      </c>
      <c r="G10" s="182">
        <v>24339</v>
      </c>
      <c r="H10"/>
      <c r="I10" s="116" t="s">
        <v>13</v>
      </c>
      <c r="J10" s="29">
        <v>6072</v>
      </c>
      <c r="K10" s="29">
        <v>5497</v>
      </c>
      <c r="L10" s="29">
        <v>5514</v>
      </c>
      <c r="M10" s="29">
        <v>6124</v>
      </c>
      <c r="N10" s="182">
        <v>23207</v>
      </c>
    </row>
    <row r="11" spans="1:16" s="4" customFormat="1" ht="13.5" thickBot="1">
      <c r="B11" s="116" t="s">
        <v>44</v>
      </c>
      <c r="C11" s="29">
        <v>-4689</v>
      </c>
      <c r="D11" s="29">
        <v>-4218</v>
      </c>
      <c r="E11" s="29">
        <v>-3907</v>
      </c>
      <c r="F11" s="29">
        <v>-4909</v>
      </c>
      <c r="G11" s="182">
        <v>-17723</v>
      </c>
      <c r="H11"/>
      <c r="I11" s="116" t="s">
        <v>44</v>
      </c>
      <c r="J11" s="29">
        <v>-4412</v>
      </c>
      <c r="K11" s="29">
        <v>-3851</v>
      </c>
      <c r="L11" s="29">
        <v>-3941</v>
      </c>
      <c r="M11" s="29">
        <v>-4424</v>
      </c>
      <c r="N11" s="182">
        <v>-16628</v>
      </c>
    </row>
    <row r="12" spans="1:16" s="4" customFormat="1" ht="13.5" thickBot="1">
      <c r="B12" s="117" t="s">
        <v>45</v>
      </c>
      <c r="C12" s="32">
        <f>SUM(C10:C11)</f>
        <v>1697</v>
      </c>
      <c r="D12" s="32">
        <f t="shared" ref="D12:F12" si="0">SUM(D10:D11)</f>
        <v>1572</v>
      </c>
      <c r="E12" s="32">
        <f t="shared" si="0"/>
        <v>1587</v>
      </c>
      <c r="F12" s="32">
        <f t="shared" si="0"/>
        <v>1760</v>
      </c>
      <c r="G12" s="183">
        <f>SUM(G10:G11)</f>
        <v>6616</v>
      </c>
      <c r="H12"/>
      <c r="I12" s="117" t="s">
        <v>45</v>
      </c>
      <c r="J12" s="32">
        <f>SUM(J10:J11)</f>
        <v>1660</v>
      </c>
      <c r="K12" s="32">
        <f t="shared" ref="K12" si="1">SUM(K10:K11)</f>
        <v>1646</v>
      </c>
      <c r="L12" s="32">
        <f t="shared" ref="L12" si="2">SUM(L10:L11)</f>
        <v>1573</v>
      </c>
      <c r="M12" s="32">
        <f t="shared" ref="M12" si="3">SUM(M10:M11)</f>
        <v>1700</v>
      </c>
      <c r="N12" s="183">
        <f>SUM(N10:N11)</f>
        <v>6579</v>
      </c>
    </row>
    <row r="13" spans="1:16" s="4" customFormat="1" ht="13.5" thickBot="1">
      <c r="B13" s="235" t="s">
        <v>265</v>
      </c>
      <c r="C13" s="185">
        <v>1705</v>
      </c>
      <c r="D13" s="185">
        <v>1611</v>
      </c>
      <c r="E13" s="185">
        <v>1703</v>
      </c>
      <c r="F13" s="32">
        <v>1778.2000000000007</v>
      </c>
      <c r="G13" s="183">
        <v>6797.2000000000007</v>
      </c>
      <c r="H13"/>
      <c r="I13" s="235" t="s">
        <v>265</v>
      </c>
      <c r="J13" s="185">
        <v>1662</v>
      </c>
      <c r="K13" s="185">
        <v>1601</v>
      </c>
      <c r="L13" s="185">
        <v>1577</v>
      </c>
      <c r="M13" s="32">
        <v>1691</v>
      </c>
      <c r="N13" s="183">
        <v>6531</v>
      </c>
      <c r="P13" s="196"/>
    </row>
    <row r="14" spans="1:16" s="4" customFormat="1">
      <c r="B14" s="116"/>
      <c r="C14" s="29"/>
      <c r="D14" s="29"/>
      <c r="E14" s="29"/>
      <c r="F14" s="29"/>
      <c r="G14" s="182"/>
      <c r="H14"/>
      <c r="I14" s="116"/>
      <c r="J14" s="29"/>
      <c r="K14" s="29"/>
      <c r="L14" s="29"/>
      <c r="M14" s="29"/>
      <c r="N14" s="182"/>
    </row>
    <row r="15" spans="1:16" s="4" customFormat="1">
      <c r="B15" s="116" t="s">
        <v>214</v>
      </c>
      <c r="C15" s="29">
        <v>-300</v>
      </c>
      <c r="D15" s="29">
        <v>-338</v>
      </c>
      <c r="E15" s="29">
        <v>-302</v>
      </c>
      <c r="F15" s="29">
        <v>-383</v>
      </c>
      <c r="G15" s="182">
        <v>-1323</v>
      </c>
      <c r="H15"/>
      <c r="I15" s="116" t="s">
        <v>214</v>
      </c>
      <c r="J15" s="29">
        <v>-356</v>
      </c>
      <c r="K15" s="29">
        <v>-349</v>
      </c>
      <c r="L15" s="29">
        <v>-387</v>
      </c>
      <c r="M15" s="29">
        <v>-404</v>
      </c>
      <c r="N15" s="182">
        <v>-1496</v>
      </c>
    </row>
    <row r="16" spans="1:16" s="4" customFormat="1">
      <c r="B16" s="116" t="s">
        <v>215</v>
      </c>
      <c r="C16" s="29">
        <v>-253</v>
      </c>
      <c r="D16" s="29">
        <v>-243</v>
      </c>
      <c r="E16" s="29">
        <v>-251</v>
      </c>
      <c r="F16" s="29">
        <v>-198</v>
      </c>
      <c r="G16" s="182">
        <v>-945</v>
      </c>
      <c r="H16"/>
      <c r="I16" s="116" t="s">
        <v>215</v>
      </c>
      <c r="J16" s="29">
        <v>-250</v>
      </c>
      <c r="K16" s="29">
        <v>-258</v>
      </c>
      <c r="L16" s="29">
        <v>-274</v>
      </c>
      <c r="M16" s="29">
        <v>-223</v>
      </c>
      <c r="N16" s="182">
        <v>-1005</v>
      </c>
    </row>
    <row r="17" spans="2:14" s="238" customFormat="1" ht="13.5" thickBot="1">
      <c r="B17" s="254" t="s">
        <v>273</v>
      </c>
      <c r="C17" s="239">
        <v>26</v>
      </c>
      <c r="D17" s="239">
        <v>30</v>
      </c>
      <c r="E17" s="239">
        <v>54</v>
      </c>
      <c r="F17" s="239">
        <v>5</v>
      </c>
      <c r="G17" s="182">
        <v>115</v>
      </c>
      <c r="H17"/>
      <c r="I17" s="254" t="s">
        <v>273</v>
      </c>
      <c r="J17" s="239">
        <v>29</v>
      </c>
      <c r="K17" s="239">
        <v>26</v>
      </c>
      <c r="L17" s="239">
        <v>55</v>
      </c>
      <c r="M17" s="239">
        <v>12</v>
      </c>
      <c r="N17" s="182">
        <v>122</v>
      </c>
    </row>
    <row r="18" spans="2:14" s="4" customFormat="1" ht="13.5" hidden="1" thickBot="1">
      <c r="B18" s="116" t="s">
        <v>97</v>
      </c>
      <c r="C18" s="29"/>
      <c r="D18" s="29"/>
      <c r="E18" s="29"/>
      <c r="F18" s="29"/>
      <c r="G18" s="182"/>
      <c r="H18"/>
      <c r="I18" s="116" t="s">
        <v>97</v>
      </c>
      <c r="J18" s="29"/>
      <c r="K18" s="29"/>
      <c r="L18" s="29"/>
      <c r="M18" s="29"/>
      <c r="N18" s="182"/>
    </row>
    <row r="19" spans="2:14" s="4" customFormat="1" ht="13.5" thickBot="1">
      <c r="B19" s="117" t="s">
        <v>266</v>
      </c>
      <c r="C19" s="32">
        <f>SUM(C15:C18)</f>
        <v>-527</v>
      </c>
      <c r="D19" s="32">
        <f t="shared" ref="D19:F19" si="4">SUM(D15:D18)</f>
        <v>-551</v>
      </c>
      <c r="E19" s="32">
        <f t="shared" si="4"/>
        <v>-499</v>
      </c>
      <c r="F19" s="32">
        <f t="shared" si="4"/>
        <v>-576</v>
      </c>
      <c r="G19" s="183">
        <f>SUM(G15:G18)</f>
        <v>-2153</v>
      </c>
      <c r="H19"/>
      <c r="I19" s="117" t="s">
        <v>266</v>
      </c>
      <c r="J19" s="32">
        <f>SUM(J15:J18)</f>
        <v>-577</v>
      </c>
      <c r="K19" s="32">
        <f t="shared" ref="K19" si="5">SUM(K15:K18)</f>
        <v>-581</v>
      </c>
      <c r="L19" s="32">
        <f t="shared" ref="L19" si="6">SUM(L15:L18)</f>
        <v>-606</v>
      </c>
      <c r="M19" s="32">
        <f t="shared" ref="M19" si="7">SUM(M15:M18)</f>
        <v>-615</v>
      </c>
      <c r="N19" s="183">
        <f>SUM(N15:N18)</f>
        <v>-2379</v>
      </c>
    </row>
    <row r="20" spans="2:14" s="4" customFormat="1">
      <c r="B20" s="116"/>
      <c r="C20" s="29"/>
      <c r="D20" s="29"/>
      <c r="E20" s="29"/>
      <c r="F20" s="29"/>
      <c r="G20" s="182"/>
      <c r="H20"/>
      <c r="I20" s="116"/>
      <c r="J20" s="29"/>
      <c r="K20" s="29"/>
      <c r="L20" s="29"/>
      <c r="M20" s="29"/>
      <c r="N20" s="182"/>
    </row>
    <row r="21" spans="2:14" s="4" customFormat="1">
      <c r="B21" s="116" t="s">
        <v>270</v>
      </c>
      <c r="C21" s="29">
        <v>-32</v>
      </c>
      <c r="D21" s="29">
        <v>2</v>
      </c>
      <c r="E21" s="29">
        <v>-1</v>
      </c>
      <c r="F21" s="29">
        <v>-2</v>
      </c>
      <c r="G21" s="182">
        <v>-33</v>
      </c>
      <c r="H21"/>
      <c r="I21" s="116" t="s">
        <v>270</v>
      </c>
      <c r="J21" s="29">
        <v>14</v>
      </c>
      <c r="K21" s="29">
        <v>-4</v>
      </c>
      <c r="L21" s="29">
        <v>11</v>
      </c>
      <c r="M21" s="29">
        <v>12</v>
      </c>
      <c r="N21" s="182">
        <v>33</v>
      </c>
    </row>
    <row r="22" spans="2:14" s="4" customFormat="1" ht="13.5" thickBot="1">
      <c r="B22" s="116" t="s">
        <v>216</v>
      </c>
      <c r="C22" s="29">
        <v>-14</v>
      </c>
      <c r="D22" s="29">
        <v>-10</v>
      </c>
      <c r="E22" s="29">
        <v>-54</v>
      </c>
      <c r="F22" s="29">
        <v>-102</v>
      </c>
      <c r="G22" s="182">
        <v>-180</v>
      </c>
      <c r="H22"/>
      <c r="I22" s="116" t="s">
        <v>216</v>
      </c>
      <c r="J22" s="29">
        <v>-14</v>
      </c>
      <c r="K22" s="29">
        <v>-2</v>
      </c>
      <c r="L22" s="29">
        <v>-2</v>
      </c>
      <c r="M22" s="29">
        <v>-108</v>
      </c>
      <c r="N22" s="182">
        <v>-126</v>
      </c>
    </row>
    <row r="23" spans="2:14" s="4" customFormat="1" ht="13.5" thickBot="1">
      <c r="B23" s="117" t="s">
        <v>267</v>
      </c>
      <c r="C23" s="32">
        <f>SUM(C21:C22)</f>
        <v>-46</v>
      </c>
      <c r="D23" s="32">
        <f t="shared" ref="D23:G23" si="8">SUM(D21:D22)</f>
        <v>-8</v>
      </c>
      <c r="E23" s="32">
        <f t="shared" si="8"/>
        <v>-55</v>
      </c>
      <c r="F23" s="32">
        <f t="shared" si="8"/>
        <v>-104</v>
      </c>
      <c r="G23" s="183">
        <f t="shared" si="8"/>
        <v>-213</v>
      </c>
      <c r="H23"/>
      <c r="I23" s="117" t="s">
        <v>267</v>
      </c>
      <c r="J23" s="32">
        <f>SUM(J21:J22)</f>
        <v>0</v>
      </c>
      <c r="K23" s="32">
        <f t="shared" ref="K23" si="9">SUM(K21:K22)</f>
        <v>-6</v>
      </c>
      <c r="L23" s="32">
        <f t="shared" ref="L23" si="10">SUM(L21:L22)</f>
        <v>9</v>
      </c>
      <c r="M23" s="32">
        <f t="shared" ref="M23" si="11">SUM(M21:M22)</f>
        <v>-96</v>
      </c>
      <c r="N23" s="183">
        <f t="shared" ref="N23" si="12">SUM(N21:N22)</f>
        <v>-93</v>
      </c>
    </row>
    <row r="24" spans="2:14" s="4" customFormat="1">
      <c r="B24" s="116"/>
      <c r="C24" s="29"/>
      <c r="D24" s="29"/>
      <c r="E24" s="29"/>
      <c r="F24" s="29"/>
      <c r="G24" s="182"/>
      <c r="H24"/>
      <c r="I24" s="116"/>
      <c r="J24" s="29"/>
      <c r="K24" s="29"/>
      <c r="L24" s="29"/>
      <c r="M24" s="29"/>
      <c r="N24" s="182"/>
    </row>
    <row r="25" spans="2:14" s="4" customFormat="1">
      <c r="B25" s="116" t="s">
        <v>217</v>
      </c>
      <c r="C25" s="29">
        <v>56</v>
      </c>
      <c r="D25" s="29">
        <v>48</v>
      </c>
      <c r="E25" s="29">
        <v>48</v>
      </c>
      <c r="F25" s="29">
        <v>54</v>
      </c>
      <c r="G25" s="182">
        <v>206</v>
      </c>
      <c r="H25"/>
      <c r="I25" s="116" t="s">
        <v>217</v>
      </c>
      <c r="J25" s="29">
        <v>63</v>
      </c>
      <c r="K25" s="29">
        <v>50</v>
      </c>
      <c r="L25" s="29">
        <v>92</v>
      </c>
      <c r="M25" s="29">
        <v>41</v>
      </c>
      <c r="N25" s="182">
        <v>246</v>
      </c>
    </row>
    <row r="26" spans="2:14" s="4" customFormat="1" ht="13.5" thickBot="1">
      <c r="B26" s="116" t="s">
        <v>96</v>
      </c>
      <c r="C26" s="29">
        <v>-127</v>
      </c>
      <c r="D26" s="29">
        <v>-110</v>
      </c>
      <c r="E26" s="29">
        <v>-109</v>
      </c>
      <c r="F26" s="29">
        <v>-91</v>
      </c>
      <c r="G26" s="182">
        <v>-437</v>
      </c>
      <c r="H26"/>
      <c r="I26" s="116" t="s">
        <v>96</v>
      </c>
      <c r="J26" s="29">
        <v>-121</v>
      </c>
      <c r="K26" s="29">
        <v>-104</v>
      </c>
      <c r="L26" s="29">
        <v>-105</v>
      </c>
      <c r="M26" s="29">
        <v>-120</v>
      </c>
      <c r="N26" s="182">
        <v>-450</v>
      </c>
    </row>
    <row r="27" spans="2:14" s="4" customFormat="1" ht="13.5" thickBot="1">
      <c r="B27" s="117" t="s">
        <v>1</v>
      </c>
      <c r="C27" s="185">
        <f>+C12+C19+C23+C25+C26</f>
        <v>1053</v>
      </c>
      <c r="D27" s="185">
        <f>+D12+D19+D23+D25+D26</f>
        <v>951</v>
      </c>
      <c r="E27" s="185">
        <f>+E12+E19+E23+E25+E26</f>
        <v>972</v>
      </c>
      <c r="F27" s="185">
        <f>+F12+F19+F23+F25+F26</f>
        <v>1043</v>
      </c>
      <c r="G27" s="160">
        <f>+G12+G19+G23+G25+G26</f>
        <v>4019</v>
      </c>
      <c r="H27"/>
      <c r="I27" s="117" t="s">
        <v>1</v>
      </c>
      <c r="J27" s="185">
        <f>+J12+J19+J23+J25+J26</f>
        <v>1025</v>
      </c>
      <c r="K27" s="185">
        <f>+K12+K19+K23+K25+K26</f>
        <v>1005</v>
      </c>
      <c r="L27" s="185">
        <f>+L12+L19+L23+L25+L26</f>
        <v>963</v>
      </c>
      <c r="M27" s="185">
        <f>+M12+M19+M23+M25+M26</f>
        <v>910</v>
      </c>
      <c r="N27" s="160">
        <f>+N12+N19+N23+N25+N26</f>
        <v>3903</v>
      </c>
    </row>
    <row r="28" spans="2:14" s="4" customFormat="1" ht="13.5" thickBot="1">
      <c r="B28" s="235" t="s">
        <v>268</v>
      </c>
      <c r="C28" s="185">
        <f>+C13+C19+C25+C26</f>
        <v>1107</v>
      </c>
      <c r="D28" s="185">
        <f>+D13+D19+D25+D26</f>
        <v>998</v>
      </c>
      <c r="E28" s="185">
        <f>+E13+E19+E25+E26</f>
        <v>1143</v>
      </c>
      <c r="F28" s="185">
        <f>+F13+F19+F25+F26</f>
        <v>1165.2000000000007</v>
      </c>
      <c r="G28" s="160">
        <f>+G13+G19+G25+G26</f>
        <v>4413.2000000000007</v>
      </c>
      <c r="H28"/>
      <c r="I28" s="235" t="s">
        <v>268</v>
      </c>
      <c r="J28" s="185">
        <f>+J13+J19+J25+J26</f>
        <v>1027</v>
      </c>
      <c r="K28" s="185">
        <f>+K13+K19+K25+K26</f>
        <v>966</v>
      </c>
      <c r="L28" s="185">
        <f>+L13+L19+L25+L26</f>
        <v>958</v>
      </c>
      <c r="M28" s="185">
        <f>+M13+M19+M25+M26</f>
        <v>997</v>
      </c>
      <c r="N28" s="160">
        <f>+N13+N19+N25+N26</f>
        <v>3948</v>
      </c>
    </row>
    <row r="29" spans="2:14" s="4" customFormat="1">
      <c r="B29" s="118"/>
      <c r="C29" s="255"/>
      <c r="D29" s="255"/>
      <c r="E29" s="255"/>
      <c r="F29" s="255"/>
      <c r="G29" s="240"/>
      <c r="H29"/>
      <c r="I29" s="118"/>
      <c r="J29" s="255"/>
      <c r="K29" s="255"/>
      <c r="L29" s="255"/>
      <c r="M29" s="255"/>
      <c r="N29" s="240"/>
    </row>
    <row r="30" spans="2:14" s="4" customFormat="1">
      <c r="B30" s="116" t="s">
        <v>98</v>
      </c>
      <c r="C30" s="29">
        <v>0</v>
      </c>
      <c r="D30" s="29">
        <v>0</v>
      </c>
      <c r="E30" s="29">
        <v>0</v>
      </c>
      <c r="F30" s="29">
        <v>0</v>
      </c>
      <c r="G30" s="182">
        <v>0</v>
      </c>
      <c r="H30"/>
      <c r="I30" s="116" t="s">
        <v>98</v>
      </c>
      <c r="J30" s="29">
        <v>0</v>
      </c>
      <c r="K30" s="29">
        <v>0</v>
      </c>
      <c r="L30" s="29">
        <v>0</v>
      </c>
      <c r="M30" s="29">
        <v>0</v>
      </c>
      <c r="N30" s="182">
        <v>0</v>
      </c>
    </row>
    <row r="31" spans="2:14" s="4" customFormat="1">
      <c r="B31" s="116" t="s">
        <v>47</v>
      </c>
      <c r="C31" s="29">
        <v>-590</v>
      </c>
      <c r="D31" s="29">
        <v>-4575</v>
      </c>
      <c r="E31" s="29">
        <v>-372</v>
      </c>
      <c r="F31" s="29">
        <v>-470</v>
      </c>
      <c r="G31" s="182">
        <v>-6007</v>
      </c>
      <c r="H31"/>
      <c r="I31" s="116" t="s">
        <v>47</v>
      </c>
      <c r="J31" s="29">
        <v>-403</v>
      </c>
      <c r="K31" s="29">
        <v>-397</v>
      </c>
      <c r="L31" s="29">
        <v>-404</v>
      </c>
      <c r="M31" s="29">
        <v>-417</v>
      </c>
      <c r="N31" s="182">
        <v>-1621</v>
      </c>
    </row>
    <row r="32" spans="2:14" s="4" customFormat="1" ht="13.5" thickBot="1">
      <c r="B32" s="116" t="s">
        <v>99</v>
      </c>
      <c r="C32" s="29">
        <v>-29</v>
      </c>
      <c r="D32" s="29">
        <v>-34</v>
      </c>
      <c r="E32" s="29">
        <v>-56</v>
      </c>
      <c r="F32" s="29">
        <v>-60</v>
      </c>
      <c r="G32" s="182">
        <v>-179</v>
      </c>
      <c r="H32"/>
      <c r="I32" s="116" t="s">
        <v>99</v>
      </c>
      <c r="J32" s="29">
        <v>-29</v>
      </c>
      <c r="K32" s="29">
        <v>-29</v>
      </c>
      <c r="L32" s="29">
        <v>-41</v>
      </c>
      <c r="M32" s="29">
        <v>-55</v>
      </c>
      <c r="N32" s="182">
        <v>-154</v>
      </c>
    </row>
    <row r="33" spans="2:14" s="4" customFormat="1" ht="13.5" thickBot="1">
      <c r="B33" s="117" t="s">
        <v>164</v>
      </c>
      <c r="C33" s="32">
        <f>C27+SUM(C30:C32)</f>
        <v>434</v>
      </c>
      <c r="D33" s="32">
        <f>D27+SUM(D30:D32)</f>
        <v>-3658</v>
      </c>
      <c r="E33" s="32">
        <f>E27+SUM(E30:E32)</f>
        <v>544</v>
      </c>
      <c r="F33" s="32">
        <f>F27+SUM(F30:F32)</f>
        <v>513</v>
      </c>
      <c r="G33" s="160">
        <f>G27+SUM(G30:G32)</f>
        <v>-2167</v>
      </c>
      <c r="H33"/>
      <c r="I33" s="117" t="s">
        <v>164</v>
      </c>
      <c r="J33" s="32">
        <f>J27+SUM(J30:J32)</f>
        <v>593</v>
      </c>
      <c r="K33" s="32">
        <f>K27+SUM(K30:K32)</f>
        <v>579</v>
      </c>
      <c r="L33" s="32">
        <f>L27+SUM(L30:L32)</f>
        <v>518</v>
      </c>
      <c r="M33" s="32">
        <f>M27+SUM(M30:M32)</f>
        <v>438</v>
      </c>
      <c r="N33" s="160">
        <f>N27+SUM(N30:N32)</f>
        <v>2128</v>
      </c>
    </row>
    <row r="34" spans="2:14" s="4" customFormat="1">
      <c r="B34" s="118"/>
      <c r="C34" s="255"/>
      <c r="D34" s="255"/>
      <c r="E34" s="255"/>
      <c r="F34" s="255"/>
      <c r="G34" s="240"/>
      <c r="H34"/>
      <c r="I34" s="118"/>
      <c r="J34" s="255"/>
      <c r="K34" s="255"/>
      <c r="L34" s="255"/>
      <c r="M34" s="255"/>
      <c r="N34" s="240"/>
    </row>
    <row r="35" spans="2:14" s="4" customFormat="1">
      <c r="B35" s="116" t="s">
        <v>25</v>
      </c>
      <c r="C35" s="29">
        <v>-160</v>
      </c>
      <c r="D35" s="29">
        <v>-146</v>
      </c>
      <c r="E35" s="29">
        <v>-168</v>
      </c>
      <c r="F35" s="29">
        <v>-211</v>
      </c>
      <c r="G35" s="182">
        <v>-685</v>
      </c>
      <c r="H35"/>
      <c r="I35" s="116" t="s">
        <v>25</v>
      </c>
      <c r="J35" s="29">
        <v>-176</v>
      </c>
      <c r="K35" s="29">
        <v>-173</v>
      </c>
      <c r="L35" s="29">
        <v>-149</v>
      </c>
      <c r="M35" s="29">
        <v>-200</v>
      </c>
      <c r="N35" s="182">
        <v>-698</v>
      </c>
    </row>
    <row r="36" spans="2:14" s="4" customFormat="1">
      <c r="B36" s="116" t="s">
        <v>135</v>
      </c>
      <c r="C36" s="29">
        <v>0</v>
      </c>
      <c r="D36" s="29">
        <v>0</v>
      </c>
      <c r="E36" s="29">
        <v>0</v>
      </c>
      <c r="F36" s="29">
        <v>0</v>
      </c>
      <c r="G36" s="182">
        <v>0</v>
      </c>
      <c r="H36"/>
      <c r="I36" s="116" t="s">
        <v>135</v>
      </c>
      <c r="J36" s="29">
        <v>0</v>
      </c>
      <c r="K36" s="29">
        <v>0</v>
      </c>
      <c r="L36" s="29">
        <v>0</v>
      </c>
      <c r="M36" s="29">
        <v>0</v>
      </c>
      <c r="N36" s="182">
        <v>0</v>
      </c>
    </row>
    <row r="37" spans="2:14" s="4" customFormat="1" ht="13.5" thickBot="1">
      <c r="B37" s="116" t="s">
        <v>100</v>
      </c>
      <c r="C37" s="29">
        <v>14</v>
      </c>
      <c r="D37" s="29">
        <v>-573</v>
      </c>
      <c r="E37" s="29">
        <v>12</v>
      </c>
      <c r="F37" s="29">
        <v>34</v>
      </c>
      <c r="G37" s="182">
        <v>-513</v>
      </c>
      <c r="H37"/>
      <c r="I37" s="116" t="s">
        <v>100</v>
      </c>
      <c r="J37" s="29">
        <v>0</v>
      </c>
      <c r="K37" s="29">
        <v>7</v>
      </c>
      <c r="L37" s="29">
        <v>10</v>
      </c>
      <c r="M37" s="29">
        <v>-3</v>
      </c>
      <c r="N37" s="182">
        <v>14</v>
      </c>
    </row>
    <row r="38" spans="2:14" s="4" customFormat="1" ht="13.5" thickBot="1">
      <c r="B38" s="117" t="s">
        <v>101</v>
      </c>
      <c r="C38" s="32">
        <f>C33+SUM(C35:C37)</f>
        <v>288</v>
      </c>
      <c r="D38" s="32">
        <f>D33+SUM(D35:D37)</f>
        <v>-4377</v>
      </c>
      <c r="E38" s="32">
        <f>E33+SUM(E35:E37)</f>
        <v>388</v>
      </c>
      <c r="F38" s="32">
        <f>F33+SUM(F35:F37)</f>
        <v>336</v>
      </c>
      <c r="G38" s="160">
        <f>G33+SUM(G35:G37)</f>
        <v>-3365</v>
      </c>
      <c r="H38"/>
      <c r="I38" s="117" t="s">
        <v>101</v>
      </c>
      <c r="J38" s="32">
        <f>J33+SUM(J35:J37)</f>
        <v>417</v>
      </c>
      <c r="K38" s="32">
        <f>K33+SUM(K35:K37)</f>
        <v>413</v>
      </c>
      <c r="L38" s="32">
        <f>L33+SUM(L35:L37)</f>
        <v>379</v>
      </c>
      <c r="M38" s="32">
        <f>M33+SUM(M35:M37)</f>
        <v>235</v>
      </c>
      <c r="N38" s="160">
        <f>N33+SUM(N35:N37)</f>
        <v>1444</v>
      </c>
    </row>
    <row r="39" spans="2:14" s="4" customFormat="1">
      <c r="B39" s="118"/>
      <c r="C39" s="255"/>
      <c r="D39" s="255"/>
      <c r="E39" s="255"/>
      <c r="F39" s="255"/>
      <c r="G39" s="240"/>
      <c r="H39"/>
      <c r="I39" s="118"/>
      <c r="J39" s="255"/>
      <c r="K39" s="255"/>
      <c r="L39" s="255"/>
      <c r="M39" s="255"/>
      <c r="N39" s="240"/>
    </row>
    <row r="40" spans="2:14" s="4" customFormat="1">
      <c r="B40" s="116" t="s">
        <v>20</v>
      </c>
      <c r="C40" s="29">
        <v>-98</v>
      </c>
      <c r="D40" s="29">
        <v>1024</v>
      </c>
      <c r="E40" s="29">
        <v>-68</v>
      </c>
      <c r="F40" s="29">
        <v>847</v>
      </c>
      <c r="G40" s="182">
        <v>779</v>
      </c>
      <c r="H40"/>
      <c r="I40" s="116" t="s">
        <v>20</v>
      </c>
      <c r="J40" s="29">
        <v>-92</v>
      </c>
      <c r="K40" s="29">
        <v>-91</v>
      </c>
      <c r="L40" s="29">
        <v>-62</v>
      </c>
      <c r="M40" s="29">
        <v>50</v>
      </c>
      <c r="N40" s="182">
        <v>-195</v>
      </c>
    </row>
    <row r="41" spans="2:14" s="4" customFormat="1">
      <c r="B41" s="116" t="s">
        <v>21</v>
      </c>
      <c r="C41" s="29">
        <v>184</v>
      </c>
      <c r="D41" s="29">
        <v>-199</v>
      </c>
      <c r="E41" s="29">
        <v>4</v>
      </c>
      <c r="F41" s="29">
        <v>-14</v>
      </c>
      <c r="G41" s="182">
        <v>-10</v>
      </c>
      <c r="H41"/>
      <c r="I41" s="116" t="s">
        <v>21</v>
      </c>
      <c r="J41" s="29">
        <v>41</v>
      </c>
      <c r="K41" s="29">
        <v>23</v>
      </c>
      <c r="L41" s="29">
        <v>25</v>
      </c>
      <c r="M41" s="29">
        <v>359</v>
      </c>
      <c r="N41" s="182">
        <v>448</v>
      </c>
    </row>
    <row r="42" spans="2:14" s="4" customFormat="1" ht="13.5" thickBot="1">
      <c r="B42" s="116" t="s">
        <v>48</v>
      </c>
      <c r="C42" s="29">
        <v>-54</v>
      </c>
      <c r="D42" s="29">
        <v>-49</v>
      </c>
      <c r="E42" s="29">
        <v>-83</v>
      </c>
      <c r="F42" s="29">
        <v>-143</v>
      </c>
      <c r="G42" s="182">
        <v>-226</v>
      </c>
      <c r="H42"/>
      <c r="I42" s="116" t="s">
        <v>48</v>
      </c>
      <c r="J42" s="29">
        <v>-68</v>
      </c>
      <c r="K42" s="29">
        <v>-93</v>
      </c>
      <c r="L42" s="29">
        <v>-99</v>
      </c>
      <c r="M42" s="29">
        <v>-77</v>
      </c>
      <c r="N42" s="182">
        <v>-337</v>
      </c>
    </row>
    <row r="43" spans="2:14" s="4" customFormat="1" ht="13.5" thickBot="1">
      <c r="B43" s="117"/>
      <c r="C43" s="32"/>
      <c r="D43" s="32"/>
      <c r="E43" s="32"/>
      <c r="F43" s="32"/>
      <c r="G43" s="183"/>
      <c r="H43"/>
      <c r="I43" s="117"/>
      <c r="J43" s="32"/>
      <c r="K43" s="32"/>
      <c r="L43" s="32"/>
      <c r="M43" s="32"/>
      <c r="N43" s="183"/>
    </row>
    <row r="44" spans="2:14" s="4" customFormat="1" ht="13.5" thickBot="1">
      <c r="B44" s="119" t="s">
        <v>102</v>
      </c>
      <c r="C44" s="27">
        <f>C38+SUM(C40:C42)</f>
        <v>320</v>
      </c>
      <c r="D44" s="27">
        <f>D38+SUM(D40:D42)</f>
        <v>-3601</v>
      </c>
      <c r="E44" s="27">
        <f>E38+SUM(E40:E42)</f>
        <v>241</v>
      </c>
      <c r="F44" s="27">
        <f>F38+SUM(F40:F42)</f>
        <v>1026</v>
      </c>
      <c r="G44" s="310">
        <f>G38+SUM(G40:G42)</f>
        <v>-2822</v>
      </c>
      <c r="H44"/>
      <c r="I44" s="119" t="s">
        <v>102</v>
      </c>
      <c r="J44" s="27">
        <f>J38+SUM(J40:J42)</f>
        <v>298</v>
      </c>
      <c r="K44" s="27">
        <f>K38+SUM(K40:K42)</f>
        <v>252</v>
      </c>
      <c r="L44" s="27">
        <f>L38+SUM(L40:L42)</f>
        <v>243</v>
      </c>
      <c r="M44" s="27">
        <f>M38+SUM(M40:M42)</f>
        <v>567</v>
      </c>
      <c r="N44" s="310">
        <f>N38+SUM(N40:N42)</f>
        <v>1360</v>
      </c>
    </row>
    <row r="45" spans="2:14" s="4" customFormat="1" ht="13.5" thickBot="1">
      <c r="B45" s="141" t="s">
        <v>269</v>
      </c>
      <c r="C45" s="32">
        <v>324</v>
      </c>
      <c r="D45" s="32">
        <v>208</v>
      </c>
      <c r="E45" s="32">
        <v>345</v>
      </c>
      <c r="F45" s="32">
        <v>368</v>
      </c>
      <c r="G45" s="183">
        <v>1245</v>
      </c>
      <c r="H45"/>
      <c r="I45" s="141" t="s">
        <v>269</v>
      </c>
      <c r="J45" s="32">
        <v>244</v>
      </c>
      <c r="K45" s="32">
        <v>191</v>
      </c>
      <c r="L45" s="32">
        <v>200</v>
      </c>
      <c r="M45" s="32">
        <v>158</v>
      </c>
      <c r="N45" s="183">
        <v>793</v>
      </c>
    </row>
    <row r="46" spans="2:14" s="4" customFormat="1">
      <c r="H46"/>
    </row>
    <row r="47" spans="2:14" s="4" customFormat="1">
      <c r="H47" s="233"/>
    </row>
    <row r="48" spans="2:14" s="4" customFormat="1">
      <c r="H48" s="233"/>
    </row>
    <row r="49" spans="8:8" s="4" customFormat="1">
      <c r="H49" s="233"/>
    </row>
    <row r="50" spans="8:8" s="4" customFormat="1">
      <c r="H50" s="233"/>
    </row>
    <row r="51" spans="8:8" s="4" customFormat="1">
      <c r="H51" s="233"/>
    </row>
    <row r="52" spans="8:8" s="4" customFormat="1">
      <c r="H52" s="233"/>
    </row>
    <row r="53" spans="8:8" s="4" customFormat="1">
      <c r="H53" s="233"/>
    </row>
    <row r="54" spans="8:8" s="4" customFormat="1">
      <c r="H54" s="233"/>
    </row>
    <row r="55" spans="8:8" s="4" customFormat="1">
      <c r="H55" s="233"/>
    </row>
    <row r="56" spans="8:8" s="4" customFormat="1">
      <c r="H56" s="233"/>
    </row>
    <row r="57" spans="8:8" s="4" customFormat="1">
      <c r="H57" s="233"/>
    </row>
    <row r="58" spans="8:8" s="4" customFormat="1">
      <c r="H58" s="233"/>
    </row>
    <row r="59" spans="8:8" s="4" customFormat="1">
      <c r="H59" s="233"/>
    </row>
    <row r="60" spans="8:8" s="4" customFormat="1">
      <c r="H60" s="233"/>
    </row>
    <row r="61" spans="8:8" s="4" customFormat="1">
      <c r="H61" s="233"/>
    </row>
    <row r="62" spans="8:8" s="4" customFormat="1">
      <c r="H62" s="233"/>
    </row>
    <row r="63" spans="8:8" s="4" customFormat="1">
      <c r="H63" s="233"/>
    </row>
    <row r="64" spans="8:8" s="4" customFormat="1">
      <c r="H64" s="233"/>
    </row>
    <row r="65" spans="8:8" s="4" customFormat="1">
      <c r="H65" s="233"/>
    </row>
    <row r="66" spans="8:8" s="4" customFormat="1">
      <c r="H66" s="233"/>
    </row>
    <row r="67" spans="8:8" s="4" customFormat="1">
      <c r="H67" s="233"/>
    </row>
    <row r="68" spans="8:8" s="4" customFormat="1">
      <c r="H68" s="233"/>
    </row>
    <row r="69" spans="8:8" s="4" customFormat="1">
      <c r="H69" s="233"/>
    </row>
    <row r="70" spans="8:8" s="4" customFormat="1">
      <c r="H70" s="233"/>
    </row>
    <row r="71" spans="8:8" s="4" customFormat="1">
      <c r="H71" s="233"/>
    </row>
    <row r="72" spans="8:8" s="4" customFormat="1">
      <c r="H72" s="233"/>
    </row>
    <row r="73" spans="8:8" s="4" customFormat="1">
      <c r="H73" s="233"/>
    </row>
    <row r="74" spans="8:8" s="4" customFormat="1">
      <c r="H74" s="233"/>
    </row>
    <row r="75" spans="8:8" s="4" customFormat="1">
      <c r="H75" s="233"/>
    </row>
    <row r="76" spans="8:8" s="4" customFormat="1">
      <c r="H76" s="233"/>
    </row>
    <row r="77" spans="8:8" s="4" customFormat="1">
      <c r="H77" s="233"/>
    </row>
    <row r="78" spans="8:8" s="4" customFormat="1">
      <c r="H78" s="233"/>
    </row>
    <row r="79" spans="8:8" s="4" customFormat="1">
      <c r="H79" s="233"/>
    </row>
    <row r="80" spans="8:8" s="4" customFormat="1">
      <c r="H80" s="233"/>
    </row>
    <row r="81" spans="8:8" s="4" customFormat="1">
      <c r="H81" s="233"/>
    </row>
    <row r="82" spans="8:8" s="4" customFormat="1">
      <c r="H82" s="233"/>
    </row>
    <row r="83" spans="8:8" s="4" customFormat="1">
      <c r="H83" s="233"/>
    </row>
    <row r="84" spans="8:8" s="4" customFormat="1">
      <c r="H84" s="233"/>
    </row>
    <row r="85" spans="8:8" s="4" customFormat="1">
      <c r="H85" s="233"/>
    </row>
    <row r="86" spans="8:8" s="4" customFormat="1">
      <c r="H86" s="233"/>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0"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80"/>
  <sheetViews>
    <sheetView showGridLines="0" showRowColHeaders="0" zoomScaleNormal="100" workbookViewId="0">
      <selection activeCell="B2" sqref="B2"/>
    </sheetView>
  </sheetViews>
  <sheetFormatPr baseColWidth="10" defaultColWidth="11.42578125" defaultRowHeight="12.75"/>
  <cols>
    <col min="1" max="1" width="11.42578125" style="1"/>
    <col min="2" max="2" width="45.5703125" style="1" customWidth="1"/>
    <col min="3" max="9" width="10.7109375" style="1" customWidth="1"/>
    <col min="10" max="10" width="45.7109375" style="1" customWidth="1"/>
    <col min="11" max="11" width="11.42578125" style="1" customWidth="1"/>
    <col min="12" max="16384" width="11.42578125" style="1"/>
  </cols>
  <sheetData>
    <row r="1" spans="1:14" s="59" customFormat="1" ht="15">
      <c r="A1" s="58"/>
    </row>
    <row r="2" spans="1:14" s="59" customFormat="1" ht="15">
      <c r="A2" s="58"/>
      <c r="B2" s="84" t="s">
        <v>10</v>
      </c>
      <c r="C2" s="84"/>
      <c r="G2" s="491"/>
      <c r="H2" s="491"/>
    </row>
    <row r="3" spans="1:14" s="59" customFormat="1" ht="15">
      <c r="A3" s="58"/>
    </row>
    <row r="4" spans="1:14" s="4" customFormat="1"/>
    <row r="5" spans="1:14" s="4" customFormat="1" ht="26.25">
      <c r="B5" s="492" t="s">
        <v>212</v>
      </c>
      <c r="C5" s="492"/>
      <c r="D5" s="492"/>
      <c r="E5" s="492"/>
      <c r="F5" s="196"/>
      <c r="G5" s="196"/>
    </row>
    <row r="6" spans="1:14" s="4" customFormat="1"/>
    <row r="7" spans="1:14" s="4" customFormat="1"/>
    <row r="8" spans="1:14" ht="15.75">
      <c r="B8" s="67" t="s">
        <v>219</v>
      </c>
    </row>
    <row r="9" spans="1:14">
      <c r="C9" s="495" t="s">
        <v>213</v>
      </c>
      <c r="D9" s="495"/>
      <c r="E9" s="495"/>
      <c r="F9" s="495" t="s">
        <v>256</v>
      </c>
      <c r="G9" s="495"/>
      <c r="H9" s="495"/>
    </row>
    <row r="10" spans="1:14">
      <c r="B10" s="20" t="s">
        <v>238</v>
      </c>
      <c r="C10" s="158" t="s">
        <v>254</v>
      </c>
      <c r="D10" s="158" t="s">
        <v>249</v>
      </c>
      <c r="E10" s="158" t="s">
        <v>237</v>
      </c>
      <c r="F10" s="241" t="s">
        <v>254</v>
      </c>
      <c r="G10" s="241" t="s">
        <v>249</v>
      </c>
      <c r="H10" s="241" t="s">
        <v>237</v>
      </c>
      <c r="I10" s="158" t="s">
        <v>189</v>
      </c>
      <c r="J10"/>
      <c r="K10"/>
      <c r="L10"/>
      <c r="M10"/>
      <c r="N10"/>
    </row>
    <row r="11" spans="1:14" ht="13.5" thickBot="1">
      <c r="B11" s="34"/>
      <c r="C11" s="169"/>
      <c r="D11" s="169"/>
      <c r="E11" s="170"/>
      <c r="F11" s="34"/>
      <c r="G11" s="34"/>
      <c r="H11" s="195"/>
      <c r="I11" s="170"/>
      <c r="J11"/>
      <c r="K11"/>
      <c r="L11"/>
      <c r="M11"/>
      <c r="N11"/>
    </row>
    <row r="12" spans="1:14" ht="13.5" thickBot="1">
      <c r="B12" s="85" t="s">
        <v>134</v>
      </c>
      <c r="C12" s="230">
        <v>1360</v>
      </c>
      <c r="D12" s="230">
        <v>980</v>
      </c>
      <c r="E12" s="198">
        <f>+C12/D12-1</f>
        <v>0.38775510204081631</v>
      </c>
      <c r="F12" s="202">
        <v>1453</v>
      </c>
      <c r="G12" s="202">
        <v>955</v>
      </c>
      <c r="H12" s="194">
        <f>+F12/G12-1</f>
        <v>0.52146596858638739</v>
      </c>
      <c r="I12" s="200">
        <v>-17</v>
      </c>
      <c r="J12"/>
      <c r="K12"/>
      <c r="L12"/>
      <c r="M12"/>
      <c r="N12"/>
    </row>
    <row r="13" spans="1:14" ht="13.5" thickBot="1">
      <c r="B13" s="40" t="s">
        <v>107</v>
      </c>
      <c r="C13" s="231">
        <v>1802</v>
      </c>
      <c r="D13" s="231">
        <v>1770</v>
      </c>
      <c r="E13" s="198">
        <f>+C13/D13-1</f>
        <v>1.8079096045197751E-2</v>
      </c>
      <c r="F13" s="203">
        <v>1849</v>
      </c>
      <c r="G13" s="203">
        <v>1810</v>
      </c>
      <c r="H13" s="194">
        <f>+F13/G13-1</f>
        <v>2.1546961325966896E-2</v>
      </c>
      <c r="I13" s="200">
        <v>-14</v>
      </c>
      <c r="J13"/>
      <c r="K13"/>
      <c r="L13"/>
      <c r="M13"/>
      <c r="N13"/>
    </row>
    <row r="14" spans="1:14" ht="13.5" thickBot="1">
      <c r="B14" s="40" t="s">
        <v>108</v>
      </c>
      <c r="C14" s="231">
        <v>791</v>
      </c>
      <c r="D14" s="231">
        <v>859</v>
      </c>
      <c r="E14" s="198">
        <f>+C14/D14-1</f>
        <v>-7.9161816065192125E-2</v>
      </c>
      <c r="F14" s="203">
        <v>846</v>
      </c>
      <c r="G14" s="203">
        <v>877</v>
      </c>
      <c r="H14" s="194">
        <f>+F14/G14-1</f>
        <v>-3.5347776510832429E-2</v>
      </c>
      <c r="I14" s="200">
        <v>-171</v>
      </c>
      <c r="J14"/>
      <c r="K14"/>
      <c r="L14"/>
      <c r="M14"/>
      <c r="N14"/>
    </row>
    <row r="15" spans="1:14" ht="13.5" thickBot="1">
      <c r="B15" s="40" t="s">
        <v>109</v>
      </c>
      <c r="C15" s="231">
        <v>232</v>
      </c>
      <c r="D15" s="231">
        <v>273</v>
      </c>
      <c r="E15" s="198">
        <f>+C15/D15-1</f>
        <v>-0.1501831501831502</v>
      </c>
      <c r="F15" s="203">
        <v>275</v>
      </c>
      <c r="G15" s="203">
        <v>284</v>
      </c>
      <c r="H15" s="194">
        <f>+F15/G15-1</f>
        <v>-3.169014084507038E-2</v>
      </c>
      <c r="I15" s="200">
        <v>-16</v>
      </c>
      <c r="J15"/>
      <c r="K15"/>
      <c r="L15"/>
      <c r="M15"/>
      <c r="N15"/>
    </row>
    <row r="16" spans="1:14" ht="13.5" thickBot="1">
      <c r="B16" s="40" t="s">
        <v>87</v>
      </c>
      <c r="C16" s="231">
        <v>-166</v>
      </c>
      <c r="D16" s="231">
        <v>21</v>
      </c>
      <c r="E16" s="198" t="s">
        <v>2</v>
      </c>
      <c r="F16" s="203">
        <v>-10</v>
      </c>
      <c r="G16" s="203">
        <v>22</v>
      </c>
      <c r="H16" s="194" t="s">
        <v>2</v>
      </c>
      <c r="I16" s="200" t="s">
        <v>2</v>
      </c>
      <c r="J16"/>
      <c r="K16"/>
      <c r="L16"/>
      <c r="M16"/>
      <c r="N16"/>
    </row>
    <row r="17" spans="2:14" ht="13.5" thickBot="1">
      <c r="B17" s="34"/>
      <c r="C17" s="169"/>
      <c r="D17" s="169"/>
      <c r="E17" s="171"/>
      <c r="F17" s="34"/>
      <c r="G17" s="34"/>
      <c r="H17" s="293"/>
      <c r="I17" s="200"/>
      <c r="J17"/>
      <c r="K17"/>
      <c r="L17"/>
      <c r="M17"/>
      <c r="N17"/>
    </row>
    <row r="18" spans="2:14" ht="13.5" thickBot="1">
      <c r="B18" s="37" t="s">
        <v>1</v>
      </c>
      <c r="C18" s="172">
        <f>SUM(C12:C16)</f>
        <v>4019</v>
      </c>
      <c r="D18" s="172">
        <f>SUM(D12:D16)</f>
        <v>3903</v>
      </c>
      <c r="E18" s="199">
        <f>+C18/D18-1</f>
        <v>2.9720727645401013E-2</v>
      </c>
      <c r="F18" s="311">
        <f>SUM(F12:F16)</f>
        <v>4413</v>
      </c>
      <c r="G18" s="311">
        <f>SUM(G12:G16)</f>
        <v>3948</v>
      </c>
      <c r="H18" s="294">
        <f>+F18/G18-1</f>
        <v>0.11778115501519748</v>
      </c>
      <c r="I18" s="201">
        <v>-218</v>
      </c>
      <c r="J18"/>
      <c r="K18"/>
      <c r="L18"/>
      <c r="M18"/>
      <c r="N18"/>
    </row>
    <row r="19" spans="2:14">
      <c r="J19"/>
      <c r="K19"/>
      <c r="L19"/>
      <c r="M19"/>
      <c r="N19"/>
    </row>
    <row r="20" spans="2:14">
      <c r="J20"/>
      <c r="K20"/>
      <c r="L20"/>
      <c r="M20"/>
      <c r="N20"/>
    </row>
    <row r="21" spans="2:14">
      <c r="C21" s="495" t="s">
        <v>213</v>
      </c>
      <c r="D21" s="495"/>
      <c r="E21" s="495"/>
      <c r="F21" s="495" t="s">
        <v>256</v>
      </c>
      <c r="G21" s="495"/>
      <c r="H21" s="495"/>
      <c r="J21"/>
      <c r="K21"/>
      <c r="L21"/>
      <c r="M21"/>
      <c r="N21"/>
    </row>
    <row r="22" spans="2:14">
      <c r="B22" s="20" t="s">
        <v>238</v>
      </c>
      <c r="C22" s="165" t="s">
        <v>254</v>
      </c>
      <c r="D22" s="165" t="s">
        <v>249</v>
      </c>
      <c r="E22" s="165" t="s">
        <v>237</v>
      </c>
      <c r="F22" s="241" t="s">
        <v>254</v>
      </c>
      <c r="G22" s="241" t="s">
        <v>249</v>
      </c>
      <c r="H22" s="241" t="s">
        <v>237</v>
      </c>
      <c r="I22" s="165" t="s">
        <v>189</v>
      </c>
      <c r="J22"/>
      <c r="K22"/>
      <c r="L22"/>
      <c r="M22"/>
      <c r="N22"/>
    </row>
    <row r="23" spans="2:14" ht="13.5" thickBot="1">
      <c r="B23" s="129"/>
      <c r="C23" s="207"/>
      <c r="D23" s="207"/>
      <c r="E23" s="208"/>
      <c r="F23" s="121"/>
      <c r="G23" s="121"/>
      <c r="H23" s="209"/>
      <c r="I23" s="208"/>
      <c r="J23"/>
      <c r="K23"/>
      <c r="L23"/>
      <c r="M23"/>
      <c r="N23"/>
    </row>
    <row r="24" spans="2:14" ht="13.5" thickBot="1">
      <c r="B24" s="142" t="s">
        <v>134</v>
      </c>
      <c r="C24" s="204">
        <f>SUM(C25:C28)</f>
        <v>1360</v>
      </c>
      <c r="D24" s="204">
        <f>SUM(D25:D28)</f>
        <v>980</v>
      </c>
      <c r="E24" s="199">
        <f>+C24/D24-1</f>
        <v>0.38775510204081631</v>
      </c>
      <c r="F24" s="242">
        <f>SUM(F25:F28)</f>
        <v>1453</v>
      </c>
      <c r="G24" s="242">
        <f>SUM(G25:G28)</f>
        <v>955</v>
      </c>
      <c r="H24" s="294">
        <f>+F24/G24-1</f>
        <v>0.52146596858638739</v>
      </c>
      <c r="I24" s="201">
        <v>-17</v>
      </c>
      <c r="J24"/>
      <c r="K24"/>
      <c r="L24"/>
      <c r="M24"/>
      <c r="N24"/>
    </row>
    <row r="25" spans="2:14">
      <c r="B25" s="143" t="s">
        <v>144</v>
      </c>
      <c r="C25" s="205">
        <v>164</v>
      </c>
      <c r="D25" s="205">
        <v>49</v>
      </c>
      <c r="E25" s="206" t="s">
        <v>2</v>
      </c>
      <c r="F25" s="312">
        <v>238</v>
      </c>
      <c r="G25" s="313">
        <v>32</v>
      </c>
      <c r="H25" s="295" t="s">
        <v>2</v>
      </c>
      <c r="I25" s="174" t="s">
        <v>2</v>
      </c>
      <c r="J25"/>
      <c r="K25"/>
      <c r="L25"/>
      <c r="M25"/>
      <c r="N25"/>
    </row>
    <row r="26" spans="2:14">
      <c r="B26" s="143" t="s">
        <v>41</v>
      </c>
      <c r="C26" s="205">
        <v>496</v>
      </c>
      <c r="D26" s="205">
        <v>276</v>
      </c>
      <c r="E26" s="206">
        <f t="shared" ref="E26:E41" si="0">+C26/D26-1</f>
        <v>0.79710144927536231</v>
      </c>
      <c r="F26" s="313">
        <v>496</v>
      </c>
      <c r="G26" s="313">
        <v>294</v>
      </c>
      <c r="H26" s="295">
        <f t="shared" ref="H26:H41" si="1">+F26/G26-1</f>
        <v>0.68707482993197289</v>
      </c>
      <c r="I26" s="174" t="s">
        <v>2</v>
      </c>
      <c r="J26"/>
      <c r="K26"/>
      <c r="L26"/>
      <c r="M26"/>
      <c r="N26"/>
    </row>
    <row r="27" spans="2:14">
      <c r="B27" s="143" t="s">
        <v>145</v>
      </c>
      <c r="C27" s="205">
        <v>411</v>
      </c>
      <c r="D27" s="205">
        <v>379</v>
      </c>
      <c r="E27" s="206">
        <f t="shared" si="0"/>
        <v>8.4432717678100344E-2</v>
      </c>
      <c r="F27" s="313">
        <v>429</v>
      </c>
      <c r="G27" s="313">
        <v>351</v>
      </c>
      <c r="H27" s="295">
        <f t="shared" si="1"/>
        <v>0.22222222222222232</v>
      </c>
      <c r="I27" s="174" t="s">
        <v>2</v>
      </c>
      <c r="J27"/>
      <c r="K27"/>
      <c r="L27"/>
      <c r="M27"/>
      <c r="N27"/>
    </row>
    <row r="28" spans="2:14" ht="13.5" thickBot="1">
      <c r="B28" s="143" t="s">
        <v>146</v>
      </c>
      <c r="C28" s="205">
        <v>289</v>
      </c>
      <c r="D28" s="205">
        <v>276</v>
      </c>
      <c r="E28" s="206">
        <f t="shared" si="0"/>
        <v>4.7101449275362306E-2</v>
      </c>
      <c r="F28" s="313">
        <v>290</v>
      </c>
      <c r="G28" s="313">
        <v>278</v>
      </c>
      <c r="H28" s="295">
        <f t="shared" si="1"/>
        <v>4.3165467625899234E-2</v>
      </c>
      <c r="I28" s="247">
        <v>-17</v>
      </c>
      <c r="J28"/>
      <c r="K28"/>
      <c r="L28"/>
      <c r="M28"/>
      <c r="N28"/>
    </row>
    <row r="29" spans="2:14" ht="13.5" thickBot="1">
      <c r="B29" s="142" t="s">
        <v>103</v>
      </c>
      <c r="C29" s="204">
        <f>SUM(C30:C32)</f>
        <v>1802</v>
      </c>
      <c r="D29" s="204">
        <f>SUM(D30:D32)</f>
        <v>1770</v>
      </c>
      <c r="E29" s="199">
        <f t="shared" si="0"/>
        <v>1.8079096045197751E-2</v>
      </c>
      <c r="F29" s="242">
        <f>SUM(F30:F32)</f>
        <v>1849</v>
      </c>
      <c r="G29" s="242">
        <f>SUM(G30:G32)</f>
        <v>1810</v>
      </c>
      <c r="H29" s="294">
        <f t="shared" si="1"/>
        <v>2.1546961325966896E-2</v>
      </c>
      <c r="I29" s="201">
        <v>-14</v>
      </c>
      <c r="J29"/>
      <c r="K29"/>
      <c r="L29"/>
      <c r="M29"/>
      <c r="N29"/>
    </row>
    <row r="30" spans="2:14">
      <c r="B30" s="143" t="s">
        <v>147</v>
      </c>
      <c r="C30" s="205">
        <v>884</v>
      </c>
      <c r="D30" s="205">
        <v>888</v>
      </c>
      <c r="E30" s="206">
        <f t="shared" si="0"/>
        <v>-4.5045045045044585E-3</v>
      </c>
      <c r="F30" s="313">
        <v>921</v>
      </c>
      <c r="G30" s="313">
        <v>896</v>
      </c>
      <c r="H30" s="295">
        <f t="shared" si="1"/>
        <v>2.7901785714285809E-2</v>
      </c>
      <c r="I30" s="174" t="s">
        <v>2</v>
      </c>
      <c r="J30"/>
      <c r="K30"/>
      <c r="L30"/>
      <c r="M30"/>
      <c r="N30"/>
    </row>
    <row r="31" spans="2:14">
      <c r="B31" s="143" t="s">
        <v>148</v>
      </c>
      <c r="C31" s="205">
        <v>630</v>
      </c>
      <c r="D31" s="205">
        <v>603</v>
      </c>
      <c r="E31" s="206">
        <f t="shared" si="0"/>
        <v>4.4776119402984982E-2</v>
      </c>
      <c r="F31" s="313">
        <v>640</v>
      </c>
      <c r="G31" s="313">
        <v>635</v>
      </c>
      <c r="H31" s="295">
        <f t="shared" si="1"/>
        <v>7.8740157480314821E-3</v>
      </c>
      <c r="I31" s="174" t="s">
        <v>2</v>
      </c>
      <c r="J31"/>
      <c r="K31"/>
      <c r="L31"/>
      <c r="M31"/>
      <c r="N31"/>
    </row>
    <row r="32" spans="2:14" ht="13.5" thickBot="1">
      <c r="B32" s="143" t="s">
        <v>104</v>
      </c>
      <c r="C32" s="205">
        <v>288</v>
      </c>
      <c r="D32" s="205">
        <v>279</v>
      </c>
      <c r="E32" s="206">
        <f t="shared" si="0"/>
        <v>3.2258064516129004E-2</v>
      </c>
      <c r="F32" s="313">
        <v>288</v>
      </c>
      <c r="G32" s="313">
        <v>279</v>
      </c>
      <c r="H32" s="295">
        <f t="shared" si="1"/>
        <v>3.2258064516129004E-2</v>
      </c>
      <c r="I32" s="247">
        <v>-14</v>
      </c>
      <c r="J32"/>
      <c r="K32"/>
      <c r="L32"/>
      <c r="M32"/>
      <c r="N32"/>
    </row>
    <row r="33" spans="2:20" ht="13.5" thickBot="1">
      <c r="B33" s="142" t="s">
        <v>105</v>
      </c>
      <c r="C33" s="204">
        <f>SUM(C34:C38)</f>
        <v>791</v>
      </c>
      <c r="D33" s="204">
        <f>SUM(D34:D38)</f>
        <v>859</v>
      </c>
      <c r="E33" s="199">
        <f t="shared" si="0"/>
        <v>-7.9161816065192125E-2</v>
      </c>
      <c r="F33" s="242">
        <f>SUM(F34:F38)</f>
        <v>846</v>
      </c>
      <c r="G33" s="242">
        <f>SUM(G34:G38)</f>
        <v>877</v>
      </c>
      <c r="H33" s="294">
        <f t="shared" si="1"/>
        <v>-3.5347776510832429E-2</v>
      </c>
      <c r="I33" s="173">
        <v>-171</v>
      </c>
      <c r="J33"/>
      <c r="K33"/>
      <c r="L33"/>
      <c r="M33"/>
      <c r="N33"/>
    </row>
    <row r="34" spans="2:20">
      <c r="B34" s="143" t="s">
        <v>149</v>
      </c>
      <c r="C34" s="205">
        <v>243</v>
      </c>
      <c r="D34" s="205">
        <v>293</v>
      </c>
      <c r="E34" s="206">
        <f t="shared" si="0"/>
        <v>-0.17064846416382251</v>
      </c>
      <c r="F34" s="313">
        <v>288</v>
      </c>
      <c r="G34" s="313">
        <v>313</v>
      </c>
      <c r="H34" s="295">
        <f t="shared" si="1"/>
        <v>-7.9872204472843489E-2</v>
      </c>
      <c r="I34" s="174">
        <v>-10</v>
      </c>
      <c r="J34"/>
      <c r="K34"/>
      <c r="L34"/>
      <c r="M34"/>
      <c r="N34"/>
    </row>
    <row r="35" spans="2:20">
      <c r="B35" s="143" t="s">
        <v>150</v>
      </c>
      <c r="C35" s="205">
        <v>211</v>
      </c>
      <c r="D35" s="205">
        <v>223</v>
      </c>
      <c r="E35" s="206">
        <f t="shared" si="0"/>
        <v>-5.3811659192825156E-2</v>
      </c>
      <c r="F35" s="313">
        <v>222</v>
      </c>
      <c r="G35" s="313">
        <v>210</v>
      </c>
      <c r="H35" s="295">
        <f t="shared" si="1"/>
        <v>5.7142857142857162E-2</v>
      </c>
      <c r="I35" s="174">
        <v>-8</v>
      </c>
      <c r="J35"/>
      <c r="K35"/>
      <c r="L35"/>
      <c r="M35"/>
      <c r="N35"/>
    </row>
    <row r="36" spans="2:20">
      <c r="B36" s="143" t="s">
        <v>151</v>
      </c>
      <c r="C36" s="205">
        <v>223</v>
      </c>
      <c r="D36" s="205">
        <v>282</v>
      </c>
      <c r="E36" s="206">
        <f t="shared" si="0"/>
        <v>-0.20921985815602839</v>
      </c>
      <c r="F36" s="313">
        <v>223</v>
      </c>
      <c r="G36" s="313">
        <v>284</v>
      </c>
      <c r="H36" s="295">
        <f t="shared" si="1"/>
        <v>-0.21478873239436624</v>
      </c>
      <c r="I36" s="174">
        <v>-46</v>
      </c>
      <c r="J36"/>
      <c r="K36"/>
      <c r="L36"/>
      <c r="M36"/>
      <c r="N36"/>
    </row>
    <row r="37" spans="2:20">
      <c r="B37" s="143" t="s">
        <v>190</v>
      </c>
      <c r="C37" s="205">
        <v>118</v>
      </c>
      <c r="D37" s="205">
        <v>65</v>
      </c>
      <c r="E37" s="206">
        <f t="shared" si="0"/>
        <v>0.81538461538461537</v>
      </c>
      <c r="F37" s="313">
        <v>117</v>
      </c>
      <c r="G37" s="313">
        <v>74</v>
      </c>
      <c r="H37" s="295">
        <f t="shared" si="1"/>
        <v>0.58108108108108114</v>
      </c>
      <c r="I37" s="174">
        <v>-107</v>
      </c>
      <c r="J37"/>
      <c r="K37"/>
      <c r="L37"/>
      <c r="M37"/>
      <c r="N37"/>
    </row>
    <row r="38" spans="2:20" ht="13.5" thickBot="1">
      <c r="B38" s="143" t="s">
        <v>154</v>
      </c>
      <c r="C38" s="205">
        <v>-4</v>
      </c>
      <c r="D38" s="205">
        <v>-4</v>
      </c>
      <c r="E38" s="206">
        <f t="shared" si="0"/>
        <v>0</v>
      </c>
      <c r="F38" s="313">
        <v>-4</v>
      </c>
      <c r="G38" s="313">
        <v>-4</v>
      </c>
      <c r="H38" s="295">
        <f t="shared" si="1"/>
        <v>0</v>
      </c>
      <c r="I38" s="174" t="s">
        <v>2</v>
      </c>
      <c r="J38"/>
      <c r="K38"/>
      <c r="L38"/>
      <c r="M38"/>
      <c r="N38"/>
    </row>
    <row r="39" spans="2:20" ht="13.5" thickBot="1">
      <c r="B39" s="142" t="s">
        <v>106</v>
      </c>
      <c r="C39" s="204">
        <f>SUM(C40:C41)</f>
        <v>232</v>
      </c>
      <c r="D39" s="204">
        <f>SUM(D40:D41)</f>
        <v>273</v>
      </c>
      <c r="E39" s="199">
        <f t="shared" si="0"/>
        <v>-0.1501831501831502</v>
      </c>
      <c r="F39" s="242">
        <f>SUM(F40:F41)</f>
        <v>275</v>
      </c>
      <c r="G39" s="242">
        <f>SUM(G40:G41)</f>
        <v>284</v>
      </c>
      <c r="H39" s="294">
        <f t="shared" si="1"/>
        <v>-3.169014084507038E-2</v>
      </c>
      <c r="I39" s="173">
        <v>-16</v>
      </c>
      <c r="J39"/>
      <c r="K39"/>
      <c r="L39"/>
      <c r="M39"/>
      <c r="N39"/>
    </row>
    <row r="40" spans="2:20">
      <c r="B40" s="143" t="s">
        <v>155</v>
      </c>
      <c r="C40" s="205">
        <v>161</v>
      </c>
      <c r="D40" s="205">
        <v>169</v>
      </c>
      <c r="E40" s="206">
        <f t="shared" si="0"/>
        <v>-4.7337278106508895E-2</v>
      </c>
      <c r="F40" s="313">
        <v>170</v>
      </c>
      <c r="G40" s="313">
        <v>171</v>
      </c>
      <c r="H40" s="295">
        <f t="shared" si="1"/>
        <v>-5.8479532163743242E-3</v>
      </c>
      <c r="I40" s="174">
        <v>-11</v>
      </c>
      <c r="J40"/>
      <c r="K40"/>
      <c r="L40"/>
      <c r="M40"/>
      <c r="N40"/>
    </row>
    <row r="41" spans="2:20" ht="13.5" thickBot="1">
      <c r="B41" s="143" t="s">
        <v>156</v>
      </c>
      <c r="C41" s="205">
        <v>71</v>
      </c>
      <c r="D41" s="205">
        <v>104</v>
      </c>
      <c r="E41" s="206">
        <f t="shared" si="0"/>
        <v>-0.31730769230769229</v>
      </c>
      <c r="F41" s="313">
        <v>105</v>
      </c>
      <c r="G41" s="313">
        <v>113</v>
      </c>
      <c r="H41" s="295">
        <f t="shared" si="1"/>
        <v>-7.0796460176991149E-2</v>
      </c>
      <c r="I41" s="174">
        <v>-5</v>
      </c>
      <c r="J41"/>
      <c r="K41"/>
      <c r="L41"/>
      <c r="M41"/>
      <c r="N41"/>
    </row>
    <row r="42" spans="2:20" ht="13.5" thickBot="1">
      <c r="B42" s="142" t="s">
        <v>87</v>
      </c>
      <c r="C42" s="204">
        <v>-166</v>
      </c>
      <c r="D42" s="204">
        <v>21</v>
      </c>
      <c r="E42" s="199" t="s">
        <v>2</v>
      </c>
      <c r="F42" s="314">
        <v>-10</v>
      </c>
      <c r="G42" s="314">
        <v>22</v>
      </c>
      <c r="H42" s="294" t="s">
        <v>2</v>
      </c>
      <c r="I42" s="173" t="s">
        <v>2</v>
      </c>
      <c r="J42"/>
      <c r="K42"/>
      <c r="L42"/>
      <c r="M42"/>
      <c r="N42"/>
    </row>
    <row r="43" spans="2:20" ht="13.5" thickBot="1">
      <c r="B43" s="140" t="s">
        <v>9</v>
      </c>
      <c r="C43" s="175">
        <f>+C24+C29+C33+C39+C42</f>
        <v>4019</v>
      </c>
      <c r="D43" s="175">
        <f>+D24+D29+D33+D39+D42</f>
        <v>3903</v>
      </c>
      <c r="E43" s="197">
        <f>+C43/D43-1</f>
        <v>2.9720727645401013E-2</v>
      </c>
      <c r="F43" s="236">
        <f>+F24+F29+F33+F39+F42</f>
        <v>4413</v>
      </c>
      <c r="G43" s="236">
        <f>+G24+G29+G33+G39+G42</f>
        <v>3948</v>
      </c>
      <c r="H43" s="268">
        <f>+F43/G43-1</f>
        <v>0.11778115501519748</v>
      </c>
      <c r="I43" s="168">
        <v>-218</v>
      </c>
      <c r="J43"/>
      <c r="K43"/>
      <c r="L43"/>
      <c r="M43"/>
      <c r="N43"/>
      <c r="Q43"/>
      <c r="R43"/>
      <c r="S43"/>
      <c r="T43"/>
    </row>
    <row r="44" spans="2:20">
      <c r="C44" s="186"/>
      <c r="D44" s="186"/>
      <c r="F44" s="243"/>
      <c r="G44" s="243"/>
      <c r="J44"/>
      <c r="K44"/>
      <c r="L44"/>
      <c r="M44"/>
      <c r="N44"/>
      <c r="Q44"/>
      <c r="R44"/>
      <c r="S44"/>
      <c r="T44"/>
    </row>
    <row r="45" spans="2:20">
      <c r="J45"/>
      <c r="K45"/>
      <c r="L45"/>
      <c r="M45"/>
      <c r="N45"/>
      <c r="Q45"/>
      <c r="R45"/>
      <c r="S45"/>
      <c r="T45"/>
    </row>
    <row r="46" spans="2:20" ht="15.75">
      <c r="B46" s="67" t="s">
        <v>218</v>
      </c>
      <c r="Q46"/>
      <c r="R46"/>
      <c r="S46"/>
      <c r="T46"/>
    </row>
    <row r="47" spans="2:20" s="4" customFormat="1">
      <c r="Q47"/>
      <c r="R47"/>
      <c r="S47"/>
      <c r="T47"/>
    </row>
    <row r="48" spans="2:20" s="4" customFormat="1">
      <c r="Q48"/>
      <c r="R48"/>
      <c r="S48"/>
      <c r="T48"/>
    </row>
    <row r="49" spans="2:21" s="4" customFormat="1">
      <c r="B49" s="20" t="s">
        <v>238</v>
      </c>
      <c r="C49" s="241" t="s">
        <v>82</v>
      </c>
      <c r="D49" s="241" t="s">
        <v>83</v>
      </c>
      <c r="E49" s="241" t="s">
        <v>84</v>
      </c>
      <c r="F49" s="241" t="s">
        <v>85</v>
      </c>
      <c r="G49" s="241">
        <v>2018</v>
      </c>
      <c r="J49" s="20" t="s">
        <v>238</v>
      </c>
      <c r="K49" s="241" t="s">
        <v>49</v>
      </c>
      <c r="L49" s="241" t="s">
        <v>50</v>
      </c>
      <c r="M49" s="241" t="s">
        <v>51</v>
      </c>
      <c r="N49" s="241" t="s">
        <v>36</v>
      </c>
      <c r="O49" s="241">
        <v>2017</v>
      </c>
      <c r="Q49"/>
      <c r="R49"/>
      <c r="S49"/>
      <c r="T49"/>
      <c r="U49" s="188"/>
    </row>
    <row r="50" spans="2:21" s="4" customFormat="1" ht="13.5" thickBot="1">
      <c r="B50" s="120"/>
      <c r="C50" s="121"/>
      <c r="D50" s="121"/>
      <c r="E50" s="122"/>
      <c r="F50" s="122"/>
      <c r="G50" s="122"/>
      <c r="J50" s="120"/>
      <c r="K50" s="121"/>
      <c r="L50" s="121"/>
      <c r="M50" s="122"/>
      <c r="N50" s="122"/>
      <c r="O50" s="122"/>
      <c r="Q50"/>
      <c r="R50"/>
      <c r="S50"/>
      <c r="T50"/>
      <c r="U50" s="188"/>
    </row>
    <row r="51" spans="2:21" s="4" customFormat="1" ht="13.5" thickBot="1">
      <c r="B51" s="37" t="s">
        <v>134</v>
      </c>
      <c r="C51" s="242">
        <f>SUM(C52:C55)</f>
        <v>399</v>
      </c>
      <c r="D51" s="242">
        <f t="shared" ref="D51:G51" si="2">SUM(D52:D55)</f>
        <v>196</v>
      </c>
      <c r="E51" s="242">
        <f t="shared" si="2"/>
        <v>340</v>
      </c>
      <c r="F51" s="242">
        <f t="shared" si="2"/>
        <v>425</v>
      </c>
      <c r="G51" s="242">
        <f t="shared" si="2"/>
        <v>1360</v>
      </c>
      <c r="J51" s="37" t="s">
        <v>134</v>
      </c>
      <c r="K51" s="242">
        <f>SUM(K52:K55)</f>
        <v>313</v>
      </c>
      <c r="L51" s="242">
        <f t="shared" ref="L51" si="3">SUM(L52:L55)</f>
        <v>236</v>
      </c>
      <c r="M51" s="242">
        <f t="shared" ref="M51" si="4">SUM(M52:M55)</f>
        <v>174</v>
      </c>
      <c r="N51" s="242">
        <f t="shared" ref="N51" si="5">SUM(N52:N55)</f>
        <v>256</v>
      </c>
      <c r="O51" s="242">
        <f t="shared" ref="O51" si="6">SUM(O52:O55)</f>
        <v>979</v>
      </c>
      <c r="Q51"/>
      <c r="R51"/>
      <c r="S51"/>
      <c r="T51"/>
      <c r="U51" s="188"/>
    </row>
    <row r="52" spans="2:21" s="4" customFormat="1">
      <c r="B52" s="123" t="s">
        <v>144</v>
      </c>
      <c r="C52" s="296">
        <v>81</v>
      </c>
      <c r="D52" s="296">
        <v>-26</v>
      </c>
      <c r="E52" s="296">
        <v>43</v>
      </c>
      <c r="F52" s="296">
        <v>66</v>
      </c>
      <c r="G52" s="296">
        <v>164</v>
      </c>
      <c r="J52" s="123" t="s">
        <v>144</v>
      </c>
      <c r="K52" s="296">
        <v>-28</v>
      </c>
      <c r="L52" s="296">
        <v>69</v>
      </c>
      <c r="M52" s="296">
        <v>37</v>
      </c>
      <c r="N52" s="296">
        <v>-29</v>
      </c>
      <c r="O52" s="296">
        <v>49</v>
      </c>
      <c r="Q52"/>
      <c r="R52"/>
      <c r="S52"/>
      <c r="T52"/>
      <c r="U52" s="188"/>
    </row>
    <row r="53" spans="2:21" s="4" customFormat="1">
      <c r="B53" s="123" t="s">
        <v>41</v>
      </c>
      <c r="C53" s="296">
        <v>156</v>
      </c>
      <c r="D53" s="296">
        <v>77</v>
      </c>
      <c r="E53" s="296">
        <v>114</v>
      </c>
      <c r="F53" s="296">
        <v>149</v>
      </c>
      <c r="G53" s="296">
        <v>496</v>
      </c>
      <c r="J53" s="123" t="s">
        <v>41</v>
      </c>
      <c r="K53" s="296">
        <v>110</v>
      </c>
      <c r="L53" s="296">
        <v>53</v>
      </c>
      <c r="M53" s="296">
        <v>14</v>
      </c>
      <c r="N53" s="296">
        <v>99</v>
      </c>
      <c r="O53" s="296">
        <v>276</v>
      </c>
      <c r="Q53"/>
      <c r="R53"/>
      <c r="S53"/>
      <c r="T53"/>
      <c r="U53" s="188"/>
    </row>
    <row r="54" spans="2:21" s="4" customFormat="1">
      <c r="B54" s="123" t="s">
        <v>145</v>
      </c>
      <c r="C54" s="296">
        <v>93</v>
      </c>
      <c r="D54" s="296">
        <v>73</v>
      </c>
      <c r="E54" s="296">
        <v>101</v>
      </c>
      <c r="F54" s="296">
        <v>144</v>
      </c>
      <c r="G54" s="296">
        <v>411</v>
      </c>
      <c r="J54" s="123" t="s">
        <v>145</v>
      </c>
      <c r="K54" s="296">
        <v>164</v>
      </c>
      <c r="L54" s="296">
        <v>43</v>
      </c>
      <c r="M54" s="296">
        <v>59</v>
      </c>
      <c r="N54" s="296">
        <v>112</v>
      </c>
      <c r="O54" s="296">
        <v>378</v>
      </c>
      <c r="Q54"/>
      <c r="R54"/>
      <c r="S54"/>
      <c r="T54"/>
      <c r="U54" s="188"/>
    </row>
    <row r="55" spans="2:21" s="4" customFormat="1" ht="13.5" thickBot="1">
      <c r="B55" s="123" t="s">
        <v>146</v>
      </c>
      <c r="C55" s="296">
        <v>69</v>
      </c>
      <c r="D55" s="296">
        <v>72</v>
      </c>
      <c r="E55" s="296">
        <v>82</v>
      </c>
      <c r="F55" s="296">
        <v>66</v>
      </c>
      <c r="G55" s="296">
        <v>289</v>
      </c>
      <c r="J55" s="123" t="s">
        <v>146</v>
      </c>
      <c r="K55" s="296">
        <v>67</v>
      </c>
      <c r="L55" s="296">
        <v>71</v>
      </c>
      <c r="M55" s="296">
        <v>64</v>
      </c>
      <c r="N55" s="296">
        <v>74</v>
      </c>
      <c r="O55" s="296">
        <v>276</v>
      </c>
      <c r="Q55"/>
      <c r="R55"/>
      <c r="S55"/>
      <c r="T55"/>
      <c r="U55" s="188"/>
    </row>
    <row r="56" spans="2:21" s="4" customFormat="1" ht="13.5" thickBot="1">
      <c r="B56" s="37" t="s">
        <v>103</v>
      </c>
      <c r="C56" s="242">
        <f>SUM(C57:C59)</f>
        <v>441</v>
      </c>
      <c r="D56" s="242">
        <f t="shared" ref="D56:G56" si="7">SUM(D57:D59)</f>
        <v>450</v>
      </c>
      <c r="E56" s="242">
        <f t="shared" si="7"/>
        <v>442</v>
      </c>
      <c r="F56" s="242">
        <f t="shared" si="7"/>
        <v>469</v>
      </c>
      <c r="G56" s="242">
        <f t="shared" si="7"/>
        <v>1802</v>
      </c>
      <c r="J56" s="37" t="s">
        <v>103</v>
      </c>
      <c r="K56" s="242">
        <f>SUM(K57:K59)</f>
        <v>442</v>
      </c>
      <c r="L56" s="242">
        <f t="shared" ref="L56" si="8">SUM(L57:L59)</f>
        <v>437</v>
      </c>
      <c r="M56" s="242">
        <f t="shared" ref="M56" si="9">SUM(M57:M59)</f>
        <v>451</v>
      </c>
      <c r="N56" s="242">
        <f t="shared" ref="N56" si="10">SUM(N57:N59)</f>
        <v>440</v>
      </c>
      <c r="O56" s="242">
        <f t="shared" ref="O56" si="11">SUM(O57:O59)</f>
        <v>1770</v>
      </c>
      <c r="Q56"/>
      <c r="R56"/>
      <c r="S56"/>
      <c r="T56"/>
      <c r="U56" s="188"/>
    </row>
    <row r="57" spans="2:21" s="4" customFormat="1">
      <c r="B57" s="123" t="s">
        <v>147</v>
      </c>
      <c r="C57" s="296">
        <v>212</v>
      </c>
      <c r="D57" s="296">
        <v>220</v>
      </c>
      <c r="E57" s="296">
        <v>218</v>
      </c>
      <c r="F57" s="296">
        <v>234</v>
      </c>
      <c r="G57" s="296">
        <v>884</v>
      </c>
      <c r="J57" s="123" t="s">
        <v>147</v>
      </c>
      <c r="K57" s="296">
        <v>223</v>
      </c>
      <c r="L57" s="296">
        <v>210</v>
      </c>
      <c r="M57" s="296">
        <v>232</v>
      </c>
      <c r="N57" s="296">
        <v>224</v>
      </c>
      <c r="O57" s="296">
        <v>889</v>
      </c>
      <c r="Q57"/>
      <c r="R57"/>
      <c r="S57"/>
      <c r="T57"/>
      <c r="U57" s="188"/>
    </row>
    <row r="58" spans="2:21" s="4" customFormat="1">
      <c r="B58" s="123" t="s">
        <v>148</v>
      </c>
      <c r="C58" s="296">
        <v>157</v>
      </c>
      <c r="D58" s="296">
        <v>159</v>
      </c>
      <c r="E58" s="296">
        <v>154</v>
      </c>
      <c r="F58" s="296">
        <v>160</v>
      </c>
      <c r="G58" s="296">
        <v>630</v>
      </c>
      <c r="J58" s="123" t="s">
        <v>148</v>
      </c>
      <c r="K58" s="296">
        <v>141</v>
      </c>
      <c r="L58" s="296">
        <v>157</v>
      </c>
      <c r="M58" s="296">
        <v>155</v>
      </c>
      <c r="N58" s="296">
        <v>149</v>
      </c>
      <c r="O58" s="296">
        <v>602</v>
      </c>
      <c r="Q58"/>
      <c r="R58"/>
      <c r="S58"/>
      <c r="T58"/>
      <c r="U58" s="188"/>
    </row>
    <row r="59" spans="2:21" s="4" customFormat="1" ht="13.5" thickBot="1">
      <c r="B59" s="123" t="s">
        <v>104</v>
      </c>
      <c r="C59" s="296">
        <v>72</v>
      </c>
      <c r="D59" s="296">
        <v>71</v>
      </c>
      <c r="E59" s="296">
        <v>70</v>
      </c>
      <c r="F59" s="296">
        <v>75</v>
      </c>
      <c r="G59" s="296">
        <v>288</v>
      </c>
      <c r="J59" s="123" t="s">
        <v>104</v>
      </c>
      <c r="K59" s="296">
        <v>78</v>
      </c>
      <c r="L59" s="296">
        <v>70</v>
      </c>
      <c r="M59" s="296">
        <v>64</v>
      </c>
      <c r="N59" s="296">
        <v>67</v>
      </c>
      <c r="O59" s="296">
        <v>279</v>
      </c>
      <c r="Q59"/>
      <c r="R59"/>
      <c r="S59"/>
      <c r="T59"/>
      <c r="U59" s="188"/>
    </row>
    <row r="60" spans="2:21" s="4" customFormat="1" ht="13.5" thickBot="1">
      <c r="B60" s="37" t="s">
        <v>105</v>
      </c>
      <c r="C60" s="242">
        <f>SUM(C61:C66)</f>
        <v>137</v>
      </c>
      <c r="D60" s="242">
        <f t="shared" ref="D60:G60" si="12">SUM(D61:D66)</f>
        <v>225</v>
      </c>
      <c r="E60" s="242">
        <f t="shared" si="12"/>
        <v>144</v>
      </c>
      <c r="F60" s="242">
        <f t="shared" si="12"/>
        <v>285</v>
      </c>
      <c r="G60" s="242">
        <f t="shared" si="12"/>
        <v>791</v>
      </c>
      <c r="J60" s="37" t="s">
        <v>105</v>
      </c>
      <c r="K60" s="242">
        <f>SUM(K61:K66)</f>
        <v>167</v>
      </c>
      <c r="L60" s="242">
        <f t="shared" ref="L60" si="13">SUM(L61:L66)</f>
        <v>240</v>
      </c>
      <c r="M60" s="242">
        <f t="shared" ref="M60" si="14">SUM(M61:M66)</f>
        <v>273</v>
      </c>
      <c r="N60" s="242">
        <f t="shared" ref="N60" si="15">SUM(N61:N66)</f>
        <v>180</v>
      </c>
      <c r="O60" s="242">
        <f t="shared" ref="O60" si="16">SUM(O61:O66)</f>
        <v>860</v>
      </c>
      <c r="Q60"/>
      <c r="R60"/>
      <c r="S60"/>
      <c r="T60"/>
      <c r="U60" s="188"/>
    </row>
    <row r="61" spans="2:21" s="4" customFormat="1">
      <c r="B61" s="123" t="s">
        <v>149</v>
      </c>
      <c r="C61" s="296">
        <v>55</v>
      </c>
      <c r="D61" s="296">
        <v>69</v>
      </c>
      <c r="E61" s="296">
        <v>73</v>
      </c>
      <c r="F61" s="296">
        <v>46</v>
      </c>
      <c r="G61" s="296">
        <v>243</v>
      </c>
      <c r="J61" s="123" t="s">
        <v>149</v>
      </c>
      <c r="K61" s="296">
        <v>78</v>
      </c>
      <c r="L61" s="296">
        <v>75</v>
      </c>
      <c r="M61" s="296">
        <v>73</v>
      </c>
      <c r="N61" s="296">
        <v>67</v>
      </c>
      <c r="O61" s="296">
        <v>293</v>
      </c>
      <c r="Q61"/>
      <c r="R61"/>
      <c r="S61"/>
      <c r="T61"/>
      <c r="U61" s="188"/>
    </row>
    <row r="62" spans="2:21" s="4" customFormat="1">
      <c r="B62" s="123" t="s">
        <v>150</v>
      </c>
      <c r="C62" s="296">
        <v>18</v>
      </c>
      <c r="D62" s="296">
        <v>69</v>
      </c>
      <c r="E62" s="296">
        <v>78</v>
      </c>
      <c r="F62" s="296">
        <v>46</v>
      </c>
      <c r="G62" s="296">
        <v>211</v>
      </c>
      <c r="J62" s="123" t="s">
        <v>150</v>
      </c>
      <c r="K62" s="296">
        <v>36</v>
      </c>
      <c r="L62" s="296">
        <v>67</v>
      </c>
      <c r="M62" s="296">
        <v>90</v>
      </c>
      <c r="N62" s="296">
        <v>31</v>
      </c>
      <c r="O62" s="296">
        <v>224</v>
      </c>
      <c r="Q62"/>
      <c r="R62"/>
      <c r="S62"/>
      <c r="T62"/>
      <c r="U62" s="188"/>
    </row>
    <row r="63" spans="2:21" s="4" customFormat="1">
      <c r="B63" s="123" t="s">
        <v>151</v>
      </c>
      <c r="C63" s="296">
        <v>49</v>
      </c>
      <c r="D63" s="296">
        <v>61</v>
      </c>
      <c r="E63" s="296">
        <v>71</v>
      </c>
      <c r="F63" s="296">
        <v>42</v>
      </c>
      <c r="G63" s="296">
        <v>223</v>
      </c>
      <c r="J63" s="123" t="s">
        <v>151</v>
      </c>
      <c r="K63" s="296">
        <v>56</v>
      </c>
      <c r="L63" s="296">
        <v>70</v>
      </c>
      <c r="M63" s="296">
        <v>82</v>
      </c>
      <c r="N63" s="296">
        <v>74</v>
      </c>
      <c r="O63" s="296">
        <v>282</v>
      </c>
      <c r="Q63"/>
      <c r="R63"/>
      <c r="S63"/>
      <c r="T63"/>
      <c r="U63" s="188"/>
    </row>
    <row r="64" spans="2:21" s="4" customFormat="1">
      <c r="B64" s="123" t="s">
        <v>152</v>
      </c>
      <c r="C64" s="296">
        <v>11</v>
      </c>
      <c r="D64" s="296">
        <v>24</v>
      </c>
      <c r="E64" s="296">
        <v>-79</v>
      </c>
      <c r="F64" s="296">
        <v>152</v>
      </c>
      <c r="G64" s="296">
        <v>108</v>
      </c>
      <c r="J64" s="123" t="s">
        <v>152</v>
      </c>
      <c r="K64" s="296">
        <v>-7</v>
      </c>
      <c r="L64" s="296">
        <v>24</v>
      </c>
      <c r="M64" s="296">
        <v>25</v>
      </c>
      <c r="N64" s="296">
        <v>4</v>
      </c>
      <c r="O64" s="296">
        <v>46</v>
      </c>
      <c r="Q64"/>
      <c r="R64"/>
      <c r="S64"/>
      <c r="T64"/>
      <c r="U64" s="188"/>
    </row>
    <row r="65" spans="2:21" s="4" customFormat="1">
      <c r="B65" s="123" t="s">
        <v>153</v>
      </c>
      <c r="C65" s="296">
        <v>5</v>
      </c>
      <c r="D65" s="296">
        <v>3</v>
      </c>
      <c r="E65" s="296">
        <v>2</v>
      </c>
      <c r="F65" s="296">
        <v>0</v>
      </c>
      <c r="G65" s="296">
        <v>10</v>
      </c>
      <c r="J65" s="123" t="s">
        <v>153</v>
      </c>
      <c r="K65" s="296">
        <v>5</v>
      </c>
      <c r="L65" s="296">
        <v>6</v>
      </c>
      <c r="M65" s="296">
        <v>3</v>
      </c>
      <c r="N65" s="296">
        <v>5</v>
      </c>
      <c r="O65" s="296">
        <v>19</v>
      </c>
      <c r="Q65"/>
      <c r="R65"/>
      <c r="S65"/>
      <c r="T65"/>
      <c r="U65" s="188"/>
    </row>
    <row r="66" spans="2:21" s="4" customFormat="1" ht="13.5" thickBot="1">
      <c r="B66" s="123" t="s">
        <v>154</v>
      </c>
      <c r="C66" s="296">
        <v>-1</v>
      </c>
      <c r="D66" s="296">
        <v>-1</v>
      </c>
      <c r="E66" s="296">
        <v>-1</v>
      </c>
      <c r="F66" s="296">
        <v>-1</v>
      </c>
      <c r="G66" s="296">
        <v>-4</v>
      </c>
      <c r="J66" s="123" t="s">
        <v>154</v>
      </c>
      <c r="K66" s="296">
        <v>-1</v>
      </c>
      <c r="L66" s="296">
        <v>-2</v>
      </c>
      <c r="M66" s="296">
        <v>0</v>
      </c>
      <c r="N66" s="296">
        <v>-1</v>
      </c>
      <c r="O66" s="296">
        <v>-4</v>
      </c>
      <c r="Q66"/>
      <c r="R66"/>
      <c r="S66"/>
      <c r="T66"/>
      <c r="U66" s="188"/>
    </row>
    <row r="67" spans="2:21" s="4" customFormat="1" ht="13.5" thickBot="1">
      <c r="B67" s="37" t="s">
        <v>106</v>
      </c>
      <c r="C67" s="36">
        <f>SUM(C68:C69)</f>
        <v>60</v>
      </c>
      <c r="D67" s="36">
        <f t="shared" ref="D67:G67" si="17">SUM(D68:D69)</f>
        <v>63</v>
      </c>
      <c r="E67" s="36">
        <f t="shared" si="17"/>
        <v>71</v>
      </c>
      <c r="F67" s="36">
        <f t="shared" si="17"/>
        <v>38</v>
      </c>
      <c r="G67" s="36">
        <f t="shared" si="17"/>
        <v>232</v>
      </c>
      <c r="J67" s="37" t="s">
        <v>106</v>
      </c>
      <c r="K67" s="36">
        <f>SUM(K68:K69)</f>
        <v>73</v>
      </c>
      <c r="L67" s="36">
        <f t="shared" ref="L67" si="18">SUM(L68:L69)</f>
        <v>66</v>
      </c>
      <c r="M67" s="36">
        <f t="shared" ref="M67" si="19">SUM(M68:M69)</f>
        <v>68</v>
      </c>
      <c r="N67" s="36">
        <f t="shared" ref="N67" si="20">SUM(N68:N69)</f>
        <v>65</v>
      </c>
      <c r="O67" s="36">
        <f t="shared" ref="O67" si="21">SUM(O68:O69)</f>
        <v>272</v>
      </c>
      <c r="Q67"/>
      <c r="R67"/>
      <c r="S67"/>
      <c r="T67"/>
      <c r="U67" s="188"/>
    </row>
    <row r="68" spans="2:21" s="4" customFormat="1">
      <c r="B68" s="123" t="s">
        <v>155</v>
      </c>
      <c r="C68" s="296">
        <v>38</v>
      </c>
      <c r="D68" s="296">
        <v>40</v>
      </c>
      <c r="E68" s="296">
        <v>41</v>
      </c>
      <c r="F68" s="296">
        <v>42</v>
      </c>
      <c r="G68" s="296">
        <v>161</v>
      </c>
      <c r="J68" s="123" t="s">
        <v>155</v>
      </c>
      <c r="K68" s="296">
        <v>46</v>
      </c>
      <c r="L68" s="296">
        <v>41</v>
      </c>
      <c r="M68" s="296">
        <v>43</v>
      </c>
      <c r="N68" s="296">
        <v>39</v>
      </c>
      <c r="O68" s="296">
        <v>169</v>
      </c>
      <c r="Q68"/>
      <c r="R68"/>
      <c r="S68"/>
      <c r="T68"/>
      <c r="U68" s="188"/>
    </row>
    <row r="69" spans="2:21" s="4" customFormat="1" ht="13.5" thickBot="1">
      <c r="B69" s="123" t="s">
        <v>156</v>
      </c>
      <c r="C69" s="296">
        <v>22</v>
      </c>
      <c r="D69" s="296">
        <v>23</v>
      </c>
      <c r="E69" s="296">
        <v>30</v>
      </c>
      <c r="F69" s="296">
        <v>-4</v>
      </c>
      <c r="G69" s="296">
        <v>71</v>
      </c>
      <c r="J69" s="123" t="s">
        <v>156</v>
      </c>
      <c r="K69" s="296">
        <v>27</v>
      </c>
      <c r="L69" s="296">
        <v>25</v>
      </c>
      <c r="M69" s="296">
        <v>25</v>
      </c>
      <c r="N69" s="296">
        <v>26</v>
      </c>
      <c r="O69" s="296">
        <v>103</v>
      </c>
      <c r="Q69"/>
      <c r="R69"/>
      <c r="S69"/>
      <c r="T69"/>
      <c r="U69" s="188"/>
    </row>
    <row r="70" spans="2:21" s="4" customFormat="1" ht="13.5" thickBot="1">
      <c r="B70" s="37" t="s">
        <v>87</v>
      </c>
      <c r="C70" s="36">
        <v>16</v>
      </c>
      <c r="D70" s="36">
        <v>17</v>
      </c>
      <c r="E70" s="36">
        <v>-24</v>
      </c>
      <c r="F70" s="36">
        <v>-175</v>
      </c>
      <c r="G70" s="36">
        <v>-166</v>
      </c>
      <c r="J70" s="37" t="s">
        <v>87</v>
      </c>
      <c r="K70" s="36">
        <v>30</v>
      </c>
      <c r="L70" s="36">
        <v>26</v>
      </c>
      <c r="M70" s="36">
        <v>-3</v>
      </c>
      <c r="N70" s="36">
        <v>-31</v>
      </c>
      <c r="O70" s="36">
        <v>22</v>
      </c>
      <c r="Q70"/>
      <c r="R70"/>
      <c r="S70"/>
      <c r="T70"/>
      <c r="U70" s="188"/>
    </row>
    <row r="71" spans="2:21" s="4" customFormat="1" ht="13.5" thickBot="1">
      <c r="B71" s="38" t="s">
        <v>9</v>
      </c>
      <c r="C71" s="236">
        <f>+C51+C56+C60+C67+C70</f>
        <v>1053</v>
      </c>
      <c r="D71" s="236">
        <f>+D51+D56+D60+D67+D70</f>
        <v>951</v>
      </c>
      <c r="E71" s="236">
        <f>+E51+E56+E60+E67+E70</f>
        <v>973</v>
      </c>
      <c r="F71" s="236">
        <f>+F51+F56+F60+F67+F70</f>
        <v>1042</v>
      </c>
      <c r="G71" s="236">
        <f>+G51+G56+G60+G67+G70</f>
        <v>4019</v>
      </c>
      <c r="J71" s="38" t="s">
        <v>9</v>
      </c>
      <c r="K71" s="236">
        <f>+K51+K56+K60+K67+K70</f>
        <v>1025</v>
      </c>
      <c r="L71" s="236">
        <f>+L51+L56+L60+L67+L70</f>
        <v>1005</v>
      </c>
      <c r="M71" s="236">
        <f>+M51+M56+M60+M67+M70</f>
        <v>963</v>
      </c>
      <c r="N71" s="236">
        <f>+N51+N56+N60+N67+N70</f>
        <v>910</v>
      </c>
      <c r="O71" s="236">
        <f>+O51+O56+O60+O67+O70</f>
        <v>3903</v>
      </c>
      <c r="Q71"/>
      <c r="R71"/>
      <c r="S71"/>
      <c r="T71"/>
      <c r="U71" s="188"/>
    </row>
    <row r="72" spans="2:21" s="4" customFormat="1">
      <c r="B72" s="124"/>
      <c r="C72" s="125"/>
      <c r="D72" s="126"/>
      <c r="E72" s="126"/>
      <c r="F72" s="126"/>
      <c r="G72" s="126"/>
      <c r="Q72"/>
      <c r="R72"/>
      <c r="S72"/>
      <c r="T72"/>
      <c r="U72" s="188"/>
    </row>
    <row r="73" spans="2:21" s="4" customFormat="1">
      <c r="B73" s="124"/>
      <c r="C73" s="125"/>
      <c r="D73" s="126"/>
      <c r="E73" s="126"/>
      <c r="F73" s="126"/>
      <c r="G73" s="126"/>
      <c r="Q73"/>
      <c r="R73"/>
      <c r="S73"/>
      <c r="T73"/>
    </row>
    <row r="74" spans="2:21">
      <c r="Q74"/>
      <c r="R74"/>
      <c r="S74"/>
      <c r="T74"/>
    </row>
    <row r="75" spans="2:21">
      <c r="Q75"/>
      <c r="R75"/>
      <c r="S75"/>
      <c r="T75"/>
    </row>
    <row r="76" spans="2:21">
      <c r="Q76"/>
      <c r="R76"/>
      <c r="S76"/>
      <c r="T76"/>
    </row>
    <row r="77" spans="2:21">
      <c r="Q77"/>
      <c r="R77"/>
      <c r="S77"/>
      <c r="T77"/>
    </row>
    <row r="78" spans="2:21">
      <c r="Q78"/>
      <c r="R78"/>
      <c r="S78"/>
      <c r="T78"/>
    </row>
    <row r="79" spans="2:21">
      <c r="Q79"/>
      <c r="R79"/>
      <c r="S79"/>
      <c r="T79"/>
    </row>
    <row r="80" spans="2:21">
      <c r="Q80"/>
      <c r="R80"/>
      <c r="S80"/>
      <c r="T80"/>
    </row>
  </sheetData>
  <mergeCells count="6">
    <mergeCell ref="G2:H2"/>
    <mergeCell ref="B5:E5"/>
    <mergeCell ref="C9:E9"/>
    <mergeCell ref="F9:H9"/>
    <mergeCell ref="C21:E21"/>
    <mergeCell ref="F21:H21"/>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landscape" r:id="rId1"/>
  <ignoredErrors>
    <ignoredError sqref="E18 E24 E29 E43 E33" formula="1"/>
    <ignoredError sqref="C39:D39 F39:G39 C67:G67 K67:O67" formulaRange="1"/>
    <ignoredError sqref="E39"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pageSetUpPr fitToPage="1"/>
  </sheetPr>
  <dimension ref="A1:S197"/>
  <sheetViews>
    <sheetView showGridLines="0" showRowColHeaders="0" zoomScaleNormal="100" workbookViewId="0">
      <selection activeCell="B2" sqref="B2"/>
    </sheetView>
  </sheetViews>
  <sheetFormatPr baseColWidth="10" defaultColWidth="11.42578125" defaultRowHeight="12.75"/>
  <cols>
    <col min="1" max="1" width="11.42578125" style="63"/>
    <col min="2" max="2" width="48.140625" style="63" customWidth="1"/>
    <col min="3" max="5" width="10.7109375" style="63" customWidth="1"/>
    <col min="6" max="8" width="11.42578125" style="63"/>
    <col min="9" max="9" width="10.7109375" style="63" customWidth="1"/>
    <col min="10" max="11" width="10.7109375" customWidth="1"/>
    <col min="12" max="13" width="10.7109375" style="63" customWidth="1"/>
    <col min="14" max="16" width="11.42578125" style="63"/>
    <col min="17" max="17" width="11.28515625" style="63" customWidth="1"/>
    <col min="18" max="18" width="20.42578125" style="63" customWidth="1"/>
    <col min="19" max="19" width="18.85546875" style="63" customWidth="1"/>
    <col min="20" max="16384" width="11.42578125" style="63"/>
  </cols>
  <sheetData>
    <row r="1" spans="1:13" s="59" customFormat="1" ht="15">
      <c r="A1" s="58"/>
      <c r="M1" s="60"/>
    </row>
    <row r="2" spans="1:13" s="59" customFormat="1" ht="15">
      <c r="A2" s="58"/>
      <c r="B2" s="84" t="s">
        <v>10</v>
      </c>
      <c r="C2" s="81"/>
      <c r="D2" s="81"/>
      <c r="F2" s="84"/>
      <c r="I2" s="60"/>
      <c r="J2" s="60"/>
      <c r="K2" s="60"/>
      <c r="L2" s="60"/>
    </row>
    <row r="3" spans="1:13" s="59" customFormat="1" ht="15">
      <c r="A3" s="58"/>
      <c r="I3" s="60"/>
      <c r="J3" s="60"/>
      <c r="K3" s="60"/>
      <c r="L3" s="60"/>
    </row>
    <row r="4" spans="1:13" s="4" customFormat="1"/>
    <row r="5" spans="1:13" s="4" customFormat="1" ht="26.25">
      <c r="B5" s="144" t="s">
        <v>27</v>
      </c>
      <c r="F5" s="144"/>
      <c r="G5" s="144"/>
      <c r="J5"/>
      <c r="K5"/>
    </row>
    <row r="6" spans="1:13" s="4" customFormat="1">
      <c r="J6"/>
      <c r="K6"/>
    </row>
    <row r="7" spans="1:13" s="4" customFormat="1">
      <c r="J7"/>
      <c r="K7"/>
    </row>
    <row r="8" spans="1:13" s="68" customFormat="1" ht="20.25">
      <c r="B8" s="145" t="s">
        <v>134</v>
      </c>
      <c r="J8"/>
      <c r="K8"/>
    </row>
    <row r="9" spans="1:13" s="68" customFormat="1" ht="14.25">
      <c r="J9"/>
      <c r="K9"/>
    </row>
    <row r="10" spans="1:13" s="68" customFormat="1" ht="15.75">
      <c r="B10" s="67" t="s">
        <v>165</v>
      </c>
      <c r="C10" s="71"/>
      <c r="D10" s="71"/>
      <c r="F10" s="71"/>
      <c r="G10" s="71"/>
      <c r="H10" s="71"/>
      <c r="J10"/>
      <c r="K10"/>
    </row>
    <row r="11" spans="1:13" s="68" customFormat="1" ht="14.25">
      <c r="B11" s="72"/>
      <c r="C11" s="71"/>
      <c r="D11" s="71"/>
      <c r="E11" s="71"/>
      <c r="F11" s="41"/>
      <c r="G11" s="71"/>
      <c r="H11" s="71"/>
      <c r="J11"/>
      <c r="K11"/>
    </row>
    <row r="12" spans="1:13" s="68" customFormat="1" ht="14.25">
      <c r="B12" s="20" t="s">
        <v>238</v>
      </c>
      <c r="C12" s="158" t="s">
        <v>254</v>
      </c>
      <c r="D12" s="158" t="s">
        <v>249</v>
      </c>
      <c r="E12" s="158" t="s">
        <v>237</v>
      </c>
      <c r="F12" s="26" t="s">
        <v>85</v>
      </c>
      <c r="G12" s="26" t="s">
        <v>36</v>
      </c>
      <c r="H12" s="26" t="s">
        <v>237</v>
      </c>
      <c r="J12"/>
      <c r="K12"/>
    </row>
    <row r="13" spans="1:13" s="68" customFormat="1" ht="14.25">
      <c r="B13" s="116" t="s">
        <v>13</v>
      </c>
      <c r="C13" s="159">
        <v>13064</v>
      </c>
      <c r="D13" s="159">
        <v>12236</v>
      </c>
      <c r="E13" s="210">
        <f t="shared" ref="E13:E19" si="0">+C13/D13-1</f>
        <v>6.7669172932330879E-2</v>
      </c>
      <c r="F13" s="239">
        <v>3591</v>
      </c>
      <c r="G13" s="239">
        <v>3144</v>
      </c>
      <c r="H13" s="245">
        <f t="shared" ref="H13:H19" si="1">+F13/G13-1</f>
        <v>0.14217557251908386</v>
      </c>
      <c r="J13"/>
      <c r="K13"/>
    </row>
    <row r="14" spans="1:13" s="68" customFormat="1" ht="15" thickBot="1">
      <c r="B14" s="116" t="s">
        <v>44</v>
      </c>
      <c r="C14" s="159">
        <v>-12428</v>
      </c>
      <c r="D14" s="159">
        <v>-11686</v>
      </c>
      <c r="E14" s="210">
        <f t="shared" si="0"/>
        <v>6.3494780078726665E-2</v>
      </c>
      <c r="F14" s="239">
        <v>-3415</v>
      </c>
      <c r="G14" s="239">
        <v>-3043</v>
      </c>
      <c r="H14" s="245">
        <f t="shared" si="1"/>
        <v>0.12224778179428197</v>
      </c>
      <c r="J14"/>
      <c r="K14"/>
    </row>
    <row r="15" spans="1:13" s="68" customFormat="1" ht="15" thickBot="1">
      <c r="B15" s="117" t="s">
        <v>45</v>
      </c>
      <c r="C15" s="160">
        <f>SUM(C13:C14)</f>
        <v>636</v>
      </c>
      <c r="D15" s="160">
        <f>SUM(D13:D14)</f>
        <v>550</v>
      </c>
      <c r="E15" s="211">
        <f t="shared" si="0"/>
        <v>0.15636363636363626</v>
      </c>
      <c r="F15" s="185">
        <f>SUM(F13:F14)</f>
        <v>176</v>
      </c>
      <c r="G15" s="185">
        <f>SUM(G13:G14)</f>
        <v>101</v>
      </c>
      <c r="H15" s="297">
        <f t="shared" si="1"/>
        <v>0.74257425742574257</v>
      </c>
      <c r="J15"/>
      <c r="K15"/>
    </row>
    <row r="16" spans="1:13" s="68" customFormat="1" ht="14.25">
      <c r="B16" s="116" t="s">
        <v>95</v>
      </c>
      <c r="C16" s="161">
        <v>10</v>
      </c>
      <c r="D16" s="161">
        <v>20</v>
      </c>
      <c r="E16" s="210">
        <f t="shared" si="0"/>
        <v>-0.5</v>
      </c>
      <c r="F16" s="217">
        <v>1</v>
      </c>
      <c r="G16" s="217">
        <v>11</v>
      </c>
      <c r="H16" s="245">
        <f t="shared" si="1"/>
        <v>-0.90909090909090906</v>
      </c>
      <c r="J16"/>
      <c r="K16"/>
    </row>
    <row r="17" spans="2:11" s="68" customFormat="1" ht="14.25">
      <c r="B17" s="116" t="s">
        <v>46</v>
      </c>
      <c r="C17" s="161">
        <v>-134</v>
      </c>
      <c r="D17" s="161">
        <v>-110</v>
      </c>
      <c r="E17" s="210">
        <f t="shared" si="0"/>
        <v>0.21818181818181825</v>
      </c>
      <c r="F17" s="217">
        <v>-42</v>
      </c>
      <c r="G17" s="217">
        <v>-29</v>
      </c>
      <c r="H17" s="245">
        <f t="shared" si="1"/>
        <v>0.44827586206896552</v>
      </c>
      <c r="J17"/>
      <c r="K17"/>
    </row>
    <row r="18" spans="2:11" s="68" customFormat="1" ht="14.25">
      <c r="B18" s="116" t="s">
        <v>96</v>
      </c>
      <c r="C18" s="161">
        <v>-63</v>
      </c>
      <c r="D18" s="161">
        <v>-62</v>
      </c>
      <c r="E18" s="210">
        <f t="shared" si="0"/>
        <v>1.6129032258064502E-2</v>
      </c>
      <c r="F18" s="217">
        <v>-16</v>
      </c>
      <c r="G18" s="217">
        <v>-15</v>
      </c>
      <c r="H18" s="245">
        <f t="shared" si="1"/>
        <v>6.6666666666666652E-2</v>
      </c>
      <c r="J18"/>
      <c r="K18"/>
    </row>
    <row r="19" spans="2:11" s="68" customFormat="1" ht="15" thickBot="1">
      <c r="B19" s="116" t="s">
        <v>97</v>
      </c>
      <c r="C19" s="159">
        <v>-285</v>
      </c>
      <c r="D19" s="161">
        <v>-349</v>
      </c>
      <c r="E19" s="210">
        <f t="shared" si="0"/>
        <v>-0.18338108882521487</v>
      </c>
      <c r="F19" s="217">
        <v>-53</v>
      </c>
      <c r="G19" s="217">
        <v>-97</v>
      </c>
      <c r="H19" s="245">
        <f t="shared" si="1"/>
        <v>-0.45360824742268047</v>
      </c>
      <c r="J19"/>
      <c r="K19"/>
    </row>
    <row r="20" spans="2:11" s="68" customFormat="1" ht="15" thickBot="1">
      <c r="B20" s="117" t="s">
        <v>1</v>
      </c>
      <c r="C20" s="160">
        <f>SUM(C15:C19)</f>
        <v>164</v>
      </c>
      <c r="D20" s="160">
        <f>SUM(D15:D19)</f>
        <v>49</v>
      </c>
      <c r="E20" s="211" t="s">
        <v>2</v>
      </c>
      <c r="F20" s="185">
        <f>SUM(F15:F19)</f>
        <v>66</v>
      </c>
      <c r="G20" s="185">
        <f>SUM(G15:G19)</f>
        <v>-29</v>
      </c>
      <c r="H20" s="297" t="s">
        <v>2</v>
      </c>
      <c r="J20"/>
      <c r="K20"/>
    </row>
    <row r="21" spans="2:11" s="68" customFormat="1" ht="15" thickBot="1">
      <c r="B21" s="116" t="s">
        <v>234</v>
      </c>
      <c r="C21" s="161">
        <v>-139</v>
      </c>
      <c r="D21" s="161">
        <v>-97</v>
      </c>
      <c r="E21" s="210">
        <f>+C21/D21-1</f>
        <v>0.4329896907216495</v>
      </c>
      <c r="F21" s="217">
        <v>-39</v>
      </c>
      <c r="G21" s="217">
        <v>-29</v>
      </c>
      <c r="H21" s="245">
        <f>+F21/G21-1</f>
        <v>0.34482758620689657</v>
      </c>
      <c r="J21"/>
      <c r="K21"/>
    </row>
    <row r="22" spans="2:11" s="68" customFormat="1" ht="15" thickBot="1">
      <c r="B22" s="117" t="s">
        <v>164</v>
      </c>
      <c r="C22" s="160">
        <f>SUM(C20:C21)</f>
        <v>25</v>
      </c>
      <c r="D22" s="160">
        <f>SUM(D20:D21)</f>
        <v>-48</v>
      </c>
      <c r="E22" s="211" t="s">
        <v>2</v>
      </c>
      <c r="F22" s="185">
        <f>SUM(F20:F21)</f>
        <v>27</v>
      </c>
      <c r="G22" s="185">
        <f>SUM(G20:G21)</f>
        <v>-58</v>
      </c>
      <c r="H22" s="297" t="s">
        <v>2</v>
      </c>
      <c r="J22"/>
      <c r="K22"/>
    </row>
    <row r="23" spans="2:11" s="68" customFormat="1" ht="14.25">
      <c r="B23" s="69"/>
      <c r="J23"/>
      <c r="K23"/>
    </row>
    <row r="24" spans="2:11" s="68" customFormat="1" ht="15.75">
      <c r="B24" s="67" t="s">
        <v>41</v>
      </c>
      <c r="J24"/>
      <c r="K24"/>
    </row>
    <row r="25" spans="2:11" s="68" customFormat="1" ht="14.25">
      <c r="B25" s="72"/>
      <c r="C25" s="71"/>
      <c r="D25" s="71"/>
      <c r="E25" s="71"/>
      <c r="F25" s="41"/>
      <c r="G25" s="71"/>
      <c r="H25" s="71"/>
      <c r="J25"/>
      <c r="K25"/>
    </row>
    <row r="26" spans="2:11" s="68" customFormat="1" ht="14.25">
      <c r="B26" s="20" t="s">
        <v>238</v>
      </c>
      <c r="C26" s="158" t="s">
        <v>254</v>
      </c>
      <c r="D26" s="158" t="s">
        <v>249</v>
      </c>
      <c r="E26" s="158" t="s">
        <v>237</v>
      </c>
      <c r="F26" s="26" t="s">
        <v>85</v>
      </c>
      <c r="G26" s="26" t="s">
        <v>36</v>
      </c>
      <c r="H26" s="26" t="s">
        <v>237</v>
      </c>
      <c r="J26"/>
      <c r="K26"/>
    </row>
    <row r="27" spans="2:11" s="68" customFormat="1" ht="14.25">
      <c r="B27" s="116" t="s">
        <v>13</v>
      </c>
      <c r="C27" s="159">
        <v>3529</v>
      </c>
      <c r="D27" s="159">
        <v>2629</v>
      </c>
      <c r="E27" s="210">
        <f>+C27/D27-1</f>
        <v>0.34233548877900333</v>
      </c>
      <c r="F27" s="29">
        <v>902</v>
      </c>
      <c r="G27" s="29">
        <v>930</v>
      </c>
      <c r="H27" s="245">
        <f>+F27/G27-1</f>
        <v>-3.010752688172047E-2</v>
      </c>
      <c r="J27"/>
      <c r="K27"/>
    </row>
    <row r="28" spans="2:11" s="68" customFormat="1" ht="15" thickBot="1">
      <c r="B28" s="116" t="s">
        <v>44</v>
      </c>
      <c r="C28" s="159">
        <v>-3003</v>
      </c>
      <c r="D28" s="159">
        <v>-2316</v>
      </c>
      <c r="E28" s="210">
        <f>+C28/D28-1</f>
        <v>0.29663212435233155</v>
      </c>
      <c r="F28" s="29">
        <v>-748</v>
      </c>
      <c r="G28" s="29">
        <v>-821</v>
      </c>
      <c r="H28" s="245">
        <f>+F28/G28-1</f>
        <v>-8.8915956151035314E-2</v>
      </c>
      <c r="J28"/>
      <c r="K28"/>
    </row>
    <row r="29" spans="2:11" s="68" customFormat="1" ht="15" thickBot="1">
      <c r="B29" s="117" t="s">
        <v>45</v>
      </c>
      <c r="C29" s="160">
        <f>SUM(C27:C28)</f>
        <v>526</v>
      </c>
      <c r="D29" s="160">
        <f>SUM(D27:D28)</f>
        <v>313</v>
      </c>
      <c r="E29" s="211">
        <f>+C29/D29-1</f>
        <v>0.68051118210862627</v>
      </c>
      <c r="F29" s="185">
        <f>SUM(F27:F28)</f>
        <v>154</v>
      </c>
      <c r="G29" s="185">
        <f>SUM(G27:G28)</f>
        <v>109</v>
      </c>
      <c r="H29" s="297">
        <f>+F29/G29-1</f>
        <v>0.41284403669724767</v>
      </c>
      <c r="J29"/>
      <c r="K29"/>
    </row>
    <row r="30" spans="2:11" s="68" customFormat="1" ht="14.25">
      <c r="B30" s="116" t="s">
        <v>95</v>
      </c>
      <c r="C30" s="161">
        <v>2</v>
      </c>
      <c r="D30" s="161">
        <v>3</v>
      </c>
      <c r="E30" s="210">
        <f>+C30/D30-1</f>
        <v>-0.33333333333333337</v>
      </c>
      <c r="F30" s="28">
        <v>0</v>
      </c>
      <c r="G30" s="28">
        <v>1</v>
      </c>
      <c r="H30" s="245">
        <f>+F30/G30-1</f>
        <v>-1</v>
      </c>
      <c r="J30"/>
      <c r="K30"/>
    </row>
    <row r="31" spans="2:11" s="68" customFormat="1" ht="14.25">
      <c r="B31" s="116" t="s">
        <v>46</v>
      </c>
      <c r="C31" s="161">
        <v>-23</v>
      </c>
      <c r="D31" s="161">
        <v>-21</v>
      </c>
      <c r="E31" s="210">
        <f>+C31/D31-1</f>
        <v>9.5238095238095344E-2</v>
      </c>
      <c r="F31" s="28">
        <v>-3</v>
      </c>
      <c r="G31" s="28">
        <v>-5</v>
      </c>
      <c r="H31" s="245">
        <f>+F31/G31-1</f>
        <v>-0.4</v>
      </c>
      <c r="J31"/>
      <c r="K31"/>
    </row>
    <row r="32" spans="2:11" s="68" customFormat="1" ht="14.25">
      <c r="B32" s="116" t="s">
        <v>96</v>
      </c>
      <c r="C32" s="161">
        <v>0</v>
      </c>
      <c r="D32" s="161">
        <v>0</v>
      </c>
      <c r="E32" s="210" t="s">
        <v>2</v>
      </c>
      <c r="F32" s="28">
        <v>0</v>
      </c>
      <c r="G32" s="28">
        <v>0</v>
      </c>
      <c r="H32" s="245" t="s">
        <v>2</v>
      </c>
      <c r="J32"/>
      <c r="K32"/>
    </row>
    <row r="33" spans="2:11" s="68" customFormat="1" ht="15" thickBot="1">
      <c r="B33" s="116" t="s">
        <v>97</v>
      </c>
      <c r="C33" s="159">
        <v>-9</v>
      </c>
      <c r="D33" s="161">
        <v>-19</v>
      </c>
      <c r="E33" s="210">
        <f>+C33/D33-1</f>
        <v>-0.52631578947368429</v>
      </c>
      <c r="F33" s="28">
        <v>-2</v>
      </c>
      <c r="G33" s="28">
        <v>-6</v>
      </c>
      <c r="H33" s="245">
        <f>+F33/G33-1</f>
        <v>-0.66666666666666674</v>
      </c>
      <c r="J33"/>
      <c r="K33"/>
    </row>
    <row r="34" spans="2:11" s="68" customFormat="1" ht="15" thickBot="1">
      <c r="B34" s="117" t="s">
        <v>1</v>
      </c>
      <c r="C34" s="160">
        <f>SUM(C29:C33)</f>
        <v>496</v>
      </c>
      <c r="D34" s="160">
        <f>SUM(D29:D33)</f>
        <v>276</v>
      </c>
      <c r="E34" s="211">
        <f>+C34/D34-1</f>
        <v>0.79710144927536231</v>
      </c>
      <c r="F34" s="185">
        <f>SUM(F29:F33)</f>
        <v>149</v>
      </c>
      <c r="G34" s="185">
        <f>SUM(G29:G33)</f>
        <v>99</v>
      </c>
      <c r="H34" s="297">
        <f>+F34/G34-1</f>
        <v>0.50505050505050497</v>
      </c>
      <c r="J34"/>
      <c r="K34"/>
    </row>
    <row r="35" spans="2:11" s="68" customFormat="1" ht="15" thickBot="1">
      <c r="B35" s="116" t="s">
        <v>234</v>
      </c>
      <c r="C35" s="161">
        <v>-75</v>
      </c>
      <c r="D35" s="161">
        <v>-51</v>
      </c>
      <c r="E35" s="210">
        <f>+C35/D35-1</f>
        <v>0.47058823529411775</v>
      </c>
      <c r="F35" s="28">
        <v>-19</v>
      </c>
      <c r="G35" s="28">
        <v>-16</v>
      </c>
      <c r="H35" s="245">
        <f>+F35/G35-1</f>
        <v>0.1875</v>
      </c>
      <c r="J35"/>
      <c r="K35"/>
    </row>
    <row r="36" spans="2:11" s="68" customFormat="1" ht="15" thickBot="1">
      <c r="B36" s="117" t="s">
        <v>164</v>
      </c>
      <c r="C36" s="160">
        <f>SUM(C34:C35)</f>
        <v>421</v>
      </c>
      <c r="D36" s="160">
        <f>SUM(D34:D35)</f>
        <v>225</v>
      </c>
      <c r="E36" s="211">
        <f>+C36/D36-1</f>
        <v>0.87111111111111117</v>
      </c>
      <c r="F36" s="185">
        <f>SUM(F34:F35)</f>
        <v>130</v>
      </c>
      <c r="G36" s="185">
        <f>SUM(G34:G35)</f>
        <v>83</v>
      </c>
      <c r="H36" s="297">
        <f>+F36/G36-1</f>
        <v>0.56626506024096379</v>
      </c>
      <c r="J36"/>
      <c r="K36"/>
    </row>
    <row r="37" spans="2:11" s="68" customFormat="1" ht="15">
      <c r="B37" s="69"/>
      <c r="F37" s="42"/>
      <c r="J37"/>
      <c r="K37"/>
    </row>
    <row r="38" spans="2:11" s="68" customFormat="1" ht="15.75">
      <c r="B38" s="67" t="s">
        <v>145</v>
      </c>
      <c r="J38"/>
      <c r="K38"/>
    </row>
    <row r="39" spans="2:11" s="68" customFormat="1" ht="15">
      <c r="B39" s="69"/>
      <c r="F39" s="42"/>
      <c r="J39"/>
      <c r="K39"/>
    </row>
    <row r="40" spans="2:11" s="68" customFormat="1" ht="14.25">
      <c r="B40" s="20" t="s">
        <v>238</v>
      </c>
      <c r="C40" s="158" t="s">
        <v>254</v>
      </c>
      <c r="D40" s="158" t="s">
        <v>249</v>
      </c>
      <c r="E40" s="158" t="s">
        <v>237</v>
      </c>
      <c r="F40" s="26" t="s">
        <v>85</v>
      </c>
      <c r="G40" s="26" t="s">
        <v>36</v>
      </c>
      <c r="H40" s="26" t="s">
        <v>237</v>
      </c>
      <c r="J40"/>
      <c r="K40"/>
    </row>
    <row r="41" spans="2:11" s="68" customFormat="1" ht="14.25">
      <c r="B41" s="116" t="s">
        <v>13</v>
      </c>
      <c r="C41" s="159">
        <v>2050</v>
      </c>
      <c r="D41" s="159">
        <v>1935</v>
      </c>
      <c r="E41" s="210">
        <f t="shared" ref="E41:E48" si="2">+C41/D41-1</f>
        <v>5.9431524547803649E-2</v>
      </c>
      <c r="F41" s="29">
        <v>607</v>
      </c>
      <c r="G41" s="29">
        <v>601</v>
      </c>
      <c r="H41" s="245">
        <f t="shared" ref="H41:H49" si="3">+F41/G41-1</f>
        <v>9.9833610648918381E-3</v>
      </c>
      <c r="J41"/>
      <c r="K41"/>
    </row>
    <row r="42" spans="2:11" s="68" customFormat="1" ht="15" thickBot="1">
      <c r="B42" s="116" t="s">
        <v>44</v>
      </c>
      <c r="C42" s="159">
        <v>-1091</v>
      </c>
      <c r="D42" s="159">
        <v>-977</v>
      </c>
      <c r="E42" s="210">
        <f t="shared" si="2"/>
        <v>0.11668372569089058</v>
      </c>
      <c r="F42" s="29">
        <v>-341</v>
      </c>
      <c r="G42" s="29">
        <v>-310</v>
      </c>
      <c r="H42" s="245">
        <f t="shared" si="3"/>
        <v>0.10000000000000009</v>
      </c>
      <c r="J42"/>
      <c r="K42"/>
    </row>
    <row r="43" spans="2:11" s="68" customFormat="1" ht="15" thickBot="1">
      <c r="B43" s="117" t="s">
        <v>45</v>
      </c>
      <c r="C43" s="160">
        <f>SUM(C41:C42)</f>
        <v>959</v>
      </c>
      <c r="D43" s="160">
        <f>SUM(D41:D42)</f>
        <v>958</v>
      </c>
      <c r="E43" s="211">
        <f t="shared" si="2"/>
        <v>1.0438413361169019E-3</v>
      </c>
      <c r="F43" s="185">
        <f>SUM(F41:F42)</f>
        <v>266</v>
      </c>
      <c r="G43" s="185">
        <f>SUM(G41:G42)</f>
        <v>291</v>
      </c>
      <c r="H43" s="297">
        <f t="shared" si="3"/>
        <v>-8.5910652920962227E-2</v>
      </c>
      <c r="J43"/>
      <c r="K43"/>
    </row>
    <row r="44" spans="2:11" s="68" customFormat="1" ht="14.25">
      <c r="B44" s="116" t="s">
        <v>95</v>
      </c>
      <c r="C44" s="161">
        <v>16</v>
      </c>
      <c r="D44" s="161">
        <v>20</v>
      </c>
      <c r="E44" s="210">
        <f t="shared" si="2"/>
        <v>-0.19999999999999996</v>
      </c>
      <c r="F44" s="28">
        <v>3</v>
      </c>
      <c r="G44" s="28">
        <v>4</v>
      </c>
      <c r="H44" s="245">
        <f t="shared" si="3"/>
        <v>-0.25</v>
      </c>
      <c r="J44"/>
      <c r="K44"/>
    </row>
    <row r="45" spans="2:11" s="68" customFormat="1" ht="14.25">
      <c r="B45" s="116" t="s">
        <v>46</v>
      </c>
      <c r="C45" s="161">
        <v>-140</v>
      </c>
      <c r="D45" s="161">
        <v>-147</v>
      </c>
      <c r="E45" s="210">
        <f t="shared" si="2"/>
        <v>-4.7619047619047672E-2</v>
      </c>
      <c r="F45" s="28">
        <v>-44</v>
      </c>
      <c r="G45" s="28">
        <v>-55</v>
      </c>
      <c r="H45" s="245">
        <f t="shared" si="3"/>
        <v>-0.19999999999999996</v>
      </c>
      <c r="J45"/>
      <c r="K45"/>
    </row>
    <row r="46" spans="2:11" s="68" customFormat="1" ht="14.25">
      <c r="B46" s="116" t="s">
        <v>96</v>
      </c>
      <c r="C46" s="161">
        <v>-247</v>
      </c>
      <c r="D46" s="161">
        <v>-262</v>
      </c>
      <c r="E46" s="210">
        <f t="shared" si="2"/>
        <v>-5.7251908396946605E-2</v>
      </c>
      <c r="F46" s="28">
        <v>-37</v>
      </c>
      <c r="G46" s="28">
        <v>-73</v>
      </c>
      <c r="H46" s="245">
        <f t="shared" si="3"/>
        <v>-0.49315068493150682</v>
      </c>
      <c r="J46"/>
      <c r="K46"/>
    </row>
    <row r="47" spans="2:11" s="68" customFormat="1" ht="15" thickBot="1">
      <c r="B47" s="116" t="s">
        <v>97</v>
      </c>
      <c r="C47" s="161">
        <v>-177</v>
      </c>
      <c r="D47" s="159">
        <v>-190</v>
      </c>
      <c r="E47" s="210">
        <f t="shared" si="2"/>
        <v>-6.8421052631578938E-2</v>
      </c>
      <c r="F47" s="28">
        <v>-44</v>
      </c>
      <c r="G47" s="28">
        <v>-54</v>
      </c>
      <c r="H47" s="245">
        <f t="shared" si="3"/>
        <v>-0.18518518518518523</v>
      </c>
      <c r="J47"/>
      <c r="K47"/>
    </row>
    <row r="48" spans="2:11" s="68" customFormat="1" ht="15" thickBot="1">
      <c r="B48" s="117" t="s">
        <v>1</v>
      </c>
      <c r="C48" s="160">
        <f>SUM(C43:C47)</f>
        <v>411</v>
      </c>
      <c r="D48" s="160">
        <f>SUM(D43:D47)</f>
        <v>379</v>
      </c>
      <c r="E48" s="211">
        <f t="shared" si="2"/>
        <v>8.4432717678100344E-2</v>
      </c>
      <c r="F48" s="185">
        <f>SUM(F43:F47)</f>
        <v>144</v>
      </c>
      <c r="G48" s="185">
        <f>SUM(G43:G47)</f>
        <v>113</v>
      </c>
      <c r="H48" s="297">
        <f t="shared" si="3"/>
        <v>0.27433628318584069</v>
      </c>
      <c r="J48"/>
      <c r="K48"/>
    </row>
    <row r="49" spans="2:19" s="68" customFormat="1" ht="15" thickBot="1">
      <c r="B49" s="116" t="s">
        <v>234</v>
      </c>
      <c r="C49" s="161">
        <v>-4279</v>
      </c>
      <c r="D49" s="161">
        <v>-442</v>
      </c>
      <c r="E49" s="210" t="s">
        <v>2</v>
      </c>
      <c r="F49" s="28">
        <v>-65</v>
      </c>
      <c r="G49" s="28">
        <v>-106</v>
      </c>
      <c r="H49" s="245">
        <f t="shared" si="3"/>
        <v>-0.3867924528301887</v>
      </c>
      <c r="J49"/>
      <c r="K49"/>
    </row>
    <row r="50" spans="2:19" s="68" customFormat="1" ht="15" thickBot="1">
      <c r="B50" s="117" t="s">
        <v>164</v>
      </c>
      <c r="C50" s="160">
        <f>SUM(C48:C49)</f>
        <v>-3868</v>
      </c>
      <c r="D50" s="160">
        <f>SUM(D48:D49)</f>
        <v>-63</v>
      </c>
      <c r="E50" s="211" t="s">
        <v>2</v>
      </c>
      <c r="F50" s="185">
        <f>SUM(F48:F49)</f>
        <v>79</v>
      </c>
      <c r="G50" s="185">
        <f>SUM(G48:G49)</f>
        <v>7</v>
      </c>
      <c r="H50" s="297" t="s">
        <v>2</v>
      </c>
      <c r="J50"/>
      <c r="K50"/>
    </row>
    <row r="51" spans="2:19" s="68" customFormat="1" ht="15">
      <c r="B51" s="69"/>
      <c r="F51" s="42"/>
      <c r="J51"/>
      <c r="K51"/>
    </row>
    <row r="52" spans="2:19" s="68" customFormat="1" ht="15.75">
      <c r="B52" s="67" t="s">
        <v>146</v>
      </c>
      <c r="J52"/>
      <c r="K52"/>
    </row>
    <row r="53" spans="2:19" s="68" customFormat="1" ht="14.25">
      <c r="B53" s="72"/>
      <c r="C53" s="71"/>
      <c r="D53" s="71"/>
      <c r="E53" s="71"/>
      <c r="F53" s="41"/>
      <c r="G53" s="71"/>
      <c r="H53" s="71"/>
      <c r="J53"/>
      <c r="K53"/>
    </row>
    <row r="54" spans="2:19" s="68" customFormat="1" ht="14.25">
      <c r="B54" s="20" t="s">
        <v>238</v>
      </c>
      <c r="C54" s="158" t="s">
        <v>254</v>
      </c>
      <c r="D54" s="158" t="s">
        <v>249</v>
      </c>
      <c r="E54" s="158" t="s">
        <v>237</v>
      </c>
      <c r="F54" s="26" t="s">
        <v>85</v>
      </c>
      <c r="G54" s="26" t="s">
        <v>36</v>
      </c>
      <c r="H54" s="26" t="s">
        <v>237</v>
      </c>
      <c r="J54"/>
      <c r="K54"/>
      <c r="N54" s="41" t="s">
        <v>110</v>
      </c>
    </row>
    <row r="55" spans="2:19" s="68" customFormat="1" ht="14.25">
      <c r="B55" s="116" t="s">
        <v>13</v>
      </c>
      <c r="C55" s="159">
        <v>917</v>
      </c>
      <c r="D55" s="159">
        <v>892</v>
      </c>
      <c r="E55" s="210">
        <f t="shared" ref="E55:E64" si="4">+C55/D55-1</f>
        <v>2.8026905829596327E-2</v>
      </c>
      <c r="F55" s="29">
        <v>215</v>
      </c>
      <c r="G55" s="29">
        <v>226</v>
      </c>
      <c r="H55" s="245">
        <f t="shared" ref="H55:H64" si="5">+F55/G55-1</f>
        <v>-4.8672566371681381E-2</v>
      </c>
      <c r="J55"/>
      <c r="K55"/>
    </row>
    <row r="56" spans="2:19" s="68" customFormat="1" ht="15" thickBot="1">
      <c r="B56" s="116" t="s">
        <v>44</v>
      </c>
      <c r="C56" s="159">
        <v>-527</v>
      </c>
      <c r="D56" s="159">
        <v>-511</v>
      </c>
      <c r="E56" s="210">
        <f t="shared" si="4"/>
        <v>3.131115459882583E-2</v>
      </c>
      <c r="F56" s="29">
        <v>-121</v>
      </c>
      <c r="G56" s="29">
        <v>-126</v>
      </c>
      <c r="H56" s="245">
        <f t="shared" si="5"/>
        <v>-3.9682539682539653E-2</v>
      </c>
      <c r="J56"/>
      <c r="K56"/>
      <c r="N56" s="308" t="s">
        <v>210</v>
      </c>
      <c r="O56" s="309" t="s">
        <v>254</v>
      </c>
      <c r="P56" s="309" t="s">
        <v>249</v>
      </c>
      <c r="Q56" s="309" t="s">
        <v>86</v>
      </c>
      <c r="R56" s="309" t="s">
        <v>111</v>
      </c>
      <c r="S56" s="309" t="s">
        <v>112</v>
      </c>
    </row>
    <row r="57" spans="2:19" s="68" customFormat="1" ht="15" thickBot="1">
      <c r="B57" s="117" t="s">
        <v>45</v>
      </c>
      <c r="C57" s="160">
        <f>SUM(C55:C56)</f>
        <v>390</v>
      </c>
      <c r="D57" s="160">
        <f>SUM(D55:D56)</f>
        <v>381</v>
      </c>
      <c r="E57" s="211">
        <f t="shared" si="4"/>
        <v>2.3622047244094446E-2</v>
      </c>
      <c r="F57" s="185">
        <f>SUM(F55:F56)</f>
        <v>94</v>
      </c>
      <c r="G57" s="185">
        <f>SUM(G55:G56)</f>
        <v>100</v>
      </c>
      <c r="H57" s="297">
        <f t="shared" si="5"/>
        <v>-6.0000000000000053E-2</v>
      </c>
      <c r="J57"/>
      <c r="K57"/>
      <c r="N57" s="298" t="s">
        <v>30</v>
      </c>
      <c r="O57" s="299">
        <v>243</v>
      </c>
      <c r="P57" s="299">
        <v>258</v>
      </c>
      <c r="Q57" s="300">
        <f>+O57/P57-1</f>
        <v>-5.8139534883720922E-2</v>
      </c>
      <c r="R57" s="299">
        <v>-14</v>
      </c>
      <c r="S57" s="300">
        <f>(O57-R57)/P57-1</f>
        <v>-3.8759689922480689E-3</v>
      </c>
    </row>
    <row r="58" spans="2:19" s="68" customFormat="1" ht="14.25">
      <c r="B58" s="116" t="s">
        <v>95</v>
      </c>
      <c r="C58" s="161">
        <v>10</v>
      </c>
      <c r="D58" s="161">
        <v>12</v>
      </c>
      <c r="E58" s="210">
        <f t="shared" si="4"/>
        <v>-0.16666666666666663</v>
      </c>
      <c r="F58" s="28">
        <v>6</v>
      </c>
      <c r="G58" s="28">
        <v>9</v>
      </c>
      <c r="H58" s="245">
        <f t="shared" si="5"/>
        <v>-0.33333333333333337</v>
      </c>
      <c r="J58"/>
      <c r="K58"/>
      <c r="N58" s="301" t="s">
        <v>87</v>
      </c>
      <c r="O58" s="302">
        <v>46</v>
      </c>
      <c r="P58" s="303">
        <v>18</v>
      </c>
      <c r="Q58" s="304">
        <f>+O58/P58-1</f>
        <v>1.5555555555555554</v>
      </c>
      <c r="R58" s="303">
        <v>-3</v>
      </c>
      <c r="S58" s="304">
        <f>(O58-R58)/P58-1</f>
        <v>1.7222222222222223</v>
      </c>
    </row>
    <row r="59" spans="2:19" s="68" customFormat="1" ht="14.25">
      <c r="B59" s="116" t="s">
        <v>46</v>
      </c>
      <c r="C59" s="161">
        <v>-39</v>
      </c>
      <c r="D59" s="161">
        <v>-37</v>
      </c>
      <c r="E59" s="210">
        <f t="shared" si="4"/>
        <v>5.4054054054053946E-2</v>
      </c>
      <c r="F59" s="28">
        <v>-11</v>
      </c>
      <c r="G59" s="28">
        <v>-9</v>
      </c>
      <c r="H59" s="245">
        <f t="shared" si="5"/>
        <v>0.22222222222222232</v>
      </c>
      <c r="J59"/>
      <c r="K59"/>
      <c r="N59" s="305" t="s">
        <v>4</v>
      </c>
      <c r="O59" s="306">
        <f>SUM(O57:O58)</f>
        <v>289</v>
      </c>
      <c r="P59" s="306">
        <f>SUM(P57:P58)</f>
        <v>276</v>
      </c>
      <c r="Q59" s="307">
        <f>+O59/P59-1</f>
        <v>4.7101449275362306E-2</v>
      </c>
      <c r="R59" s="306">
        <f>SUM(R57:R58)</f>
        <v>-17</v>
      </c>
      <c r="S59" s="307">
        <f>(O59-R59)/P59-1</f>
        <v>0.10869565217391308</v>
      </c>
    </row>
    <row r="60" spans="2:19" s="68" customFormat="1" ht="14.25">
      <c r="B60" s="116" t="s">
        <v>96</v>
      </c>
      <c r="C60" s="161">
        <v>-3</v>
      </c>
      <c r="D60" s="161">
        <v>-4</v>
      </c>
      <c r="E60" s="210">
        <f t="shared" si="4"/>
        <v>-0.25</v>
      </c>
      <c r="F60" s="28">
        <v>0</v>
      </c>
      <c r="G60" s="28">
        <v>-2</v>
      </c>
      <c r="H60" s="245">
        <f t="shared" si="5"/>
        <v>-1</v>
      </c>
      <c r="J60"/>
      <c r="K60"/>
    </row>
    <row r="61" spans="2:19" s="68" customFormat="1" ht="15" thickBot="1">
      <c r="B61" s="116" t="s">
        <v>97</v>
      </c>
      <c r="C61" s="161">
        <v>-69</v>
      </c>
      <c r="D61" s="161">
        <v>-76</v>
      </c>
      <c r="E61" s="210">
        <f t="shared" si="4"/>
        <v>-9.210526315789469E-2</v>
      </c>
      <c r="F61" s="28">
        <v>-23</v>
      </c>
      <c r="G61" s="28">
        <v>-24</v>
      </c>
      <c r="H61" s="245">
        <f t="shared" si="5"/>
        <v>-4.166666666666663E-2</v>
      </c>
      <c r="J61"/>
      <c r="K61"/>
    </row>
    <row r="62" spans="2:19" s="68" customFormat="1" ht="15" thickBot="1">
      <c r="B62" s="117" t="s">
        <v>1</v>
      </c>
      <c r="C62" s="160">
        <f>SUM(C57:C61)</f>
        <v>289</v>
      </c>
      <c r="D62" s="160">
        <f>SUM(D57:D61)</f>
        <v>276</v>
      </c>
      <c r="E62" s="211">
        <f t="shared" si="4"/>
        <v>4.7101449275362306E-2</v>
      </c>
      <c r="F62" s="185">
        <f>SUM(F57:F61)</f>
        <v>66</v>
      </c>
      <c r="G62" s="185">
        <f>SUM(G57:G61)</f>
        <v>74</v>
      </c>
      <c r="H62" s="297">
        <f t="shared" si="5"/>
        <v>-0.10810810810810811</v>
      </c>
      <c r="J62"/>
      <c r="K62"/>
    </row>
    <row r="63" spans="2:19" s="68" customFormat="1" ht="15" thickBot="1">
      <c r="B63" s="116" t="s">
        <v>234</v>
      </c>
      <c r="C63" s="161">
        <v>-152</v>
      </c>
      <c r="D63" s="161">
        <v>-121</v>
      </c>
      <c r="E63" s="210">
        <f t="shared" si="4"/>
        <v>0.25619834710743805</v>
      </c>
      <c r="F63" s="28">
        <v>-43</v>
      </c>
      <c r="G63" s="28">
        <v>-33</v>
      </c>
      <c r="H63" s="245">
        <f t="shared" si="5"/>
        <v>0.30303030303030298</v>
      </c>
      <c r="J63"/>
      <c r="K63"/>
    </row>
    <row r="64" spans="2:19" s="68" customFormat="1" ht="15" thickBot="1">
      <c r="B64" s="117" t="s">
        <v>164</v>
      </c>
      <c r="C64" s="160">
        <f>SUM(C62:C63)</f>
        <v>137</v>
      </c>
      <c r="D64" s="160">
        <f>SUM(D62:D63)</f>
        <v>155</v>
      </c>
      <c r="E64" s="211">
        <f t="shared" si="4"/>
        <v>-0.11612903225806448</v>
      </c>
      <c r="F64" s="185">
        <f>SUM(F62:F63)</f>
        <v>23</v>
      </c>
      <c r="G64" s="185">
        <f>SUM(G62:G63)</f>
        <v>41</v>
      </c>
      <c r="H64" s="297">
        <f t="shared" si="5"/>
        <v>-0.43902439024390238</v>
      </c>
      <c r="J64"/>
      <c r="K64"/>
    </row>
    <row r="65" spans="2:11" s="68" customFormat="1" ht="15">
      <c r="B65" s="69"/>
      <c r="F65" s="42"/>
      <c r="J65"/>
      <c r="K65"/>
    </row>
    <row r="66" spans="2:11" s="68" customFormat="1" ht="20.25">
      <c r="B66" s="145" t="s">
        <v>107</v>
      </c>
      <c r="J66"/>
      <c r="K66"/>
    </row>
    <row r="67" spans="2:11" s="68" customFormat="1" ht="15">
      <c r="B67" s="42"/>
      <c r="J67"/>
      <c r="K67"/>
    </row>
    <row r="68" spans="2:11" s="68" customFormat="1" ht="15.75">
      <c r="B68" s="67" t="s">
        <v>147</v>
      </c>
      <c r="J68"/>
      <c r="K68"/>
    </row>
    <row r="69" spans="2:11" s="68" customFormat="1" ht="14.25">
      <c r="J69"/>
      <c r="K69"/>
    </row>
    <row r="70" spans="2:11" s="68" customFormat="1" ht="14.25">
      <c r="B70" s="20" t="s">
        <v>238</v>
      </c>
      <c r="C70" s="158" t="s">
        <v>254</v>
      </c>
      <c r="D70" s="158" t="s">
        <v>249</v>
      </c>
      <c r="E70" s="158" t="s">
        <v>237</v>
      </c>
      <c r="F70" s="26" t="s">
        <v>85</v>
      </c>
      <c r="G70" s="26" t="s">
        <v>36</v>
      </c>
      <c r="H70" s="26" t="s">
        <v>237</v>
      </c>
      <c r="J70"/>
      <c r="K70"/>
    </row>
    <row r="71" spans="2:11" s="68" customFormat="1" ht="14.25">
      <c r="B71" s="116" t="s">
        <v>13</v>
      </c>
      <c r="C71" s="159">
        <v>1254</v>
      </c>
      <c r="D71" s="159">
        <v>1261</v>
      </c>
      <c r="E71" s="210">
        <f t="shared" ref="E71:E80" si="6">+C71/D71-1</f>
        <v>-5.5511498810467685E-3</v>
      </c>
      <c r="F71" s="29">
        <v>336</v>
      </c>
      <c r="G71" s="29">
        <v>317</v>
      </c>
      <c r="H71" s="245">
        <f t="shared" ref="H71:H80" si="7">+F71/G71-1</f>
        <v>5.9936908517350229E-2</v>
      </c>
      <c r="J71"/>
      <c r="K71"/>
    </row>
    <row r="72" spans="2:11" s="68" customFormat="1" ht="15" thickBot="1">
      <c r="B72" s="116" t="s">
        <v>44</v>
      </c>
      <c r="C72" s="159">
        <v>-75</v>
      </c>
      <c r="D72" s="159">
        <v>-68</v>
      </c>
      <c r="E72" s="210">
        <f t="shared" si="6"/>
        <v>0.10294117647058831</v>
      </c>
      <c r="F72" s="29">
        <v>-18</v>
      </c>
      <c r="G72" s="29">
        <v>-17</v>
      </c>
      <c r="H72" s="245">
        <f t="shared" si="7"/>
        <v>5.8823529411764719E-2</v>
      </c>
      <c r="J72"/>
      <c r="K72"/>
    </row>
    <row r="73" spans="2:11" s="68" customFormat="1" ht="15" thickBot="1">
      <c r="B73" s="117" t="s">
        <v>45</v>
      </c>
      <c r="C73" s="160">
        <f>SUM(C71:C72)</f>
        <v>1179</v>
      </c>
      <c r="D73" s="160">
        <f>SUM(D71:D72)</f>
        <v>1193</v>
      </c>
      <c r="E73" s="211">
        <f t="shared" si="6"/>
        <v>-1.1735121542330251E-2</v>
      </c>
      <c r="F73" s="185">
        <f>SUM(F71:F72)</f>
        <v>318</v>
      </c>
      <c r="G73" s="185">
        <f>SUM(G71:G72)</f>
        <v>300</v>
      </c>
      <c r="H73" s="297">
        <f t="shared" si="7"/>
        <v>6.0000000000000053E-2</v>
      </c>
      <c r="J73"/>
      <c r="K73"/>
    </row>
    <row r="74" spans="2:11" s="68" customFormat="1" ht="14.25">
      <c r="B74" s="116" t="s">
        <v>95</v>
      </c>
      <c r="C74" s="161">
        <v>40</v>
      </c>
      <c r="D74" s="161">
        <v>39</v>
      </c>
      <c r="E74" s="210">
        <f t="shared" si="6"/>
        <v>2.564102564102555E-2</v>
      </c>
      <c r="F74" s="28">
        <v>10</v>
      </c>
      <c r="G74" s="28">
        <v>10</v>
      </c>
      <c r="H74" s="245">
        <f t="shared" si="7"/>
        <v>0</v>
      </c>
      <c r="J74"/>
      <c r="K74"/>
    </row>
    <row r="75" spans="2:11" s="68" customFormat="1" ht="14.25">
      <c r="B75" s="116" t="s">
        <v>46</v>
      </c>
      <c r="C75" s="161">
        <v>-118</v>
      </c>
      <c r="D75" s="161">
        <v>-94</v>
      </c>
      <c r="E75" s="210">
        <f t="shared" si="6"/>
        <v>0.25531914893617014</v>
      </c>
      <c r="F75" s="28">
        <v>-45</v>
      </c>
      <c r="G75" s="28">
        <v>-23</v>
      </c>
      <c r="H75" s="245">
        <f t="shared" si="7"/>
        <v>0.95652173913043481</v>
      </c>
      <c r="J75"/>
      <c r="K75"/>
    </row>
    <row r="76" spans="2:11" s="68" customFormat="1" ht="14.25">
      <c r="B76" s="116" t="s">
        <v>96</v>
      </c>
      <c r="C76" s="161">
        <v>-28</v>
      </c>
      <c r="D76" s="161">
        <v>-27</v>
      </c>
      <c r="E76" s="210">
        <f t="shared" si="6"/>
        <v>3.7037037037036979E-2</v>
      </c>
      <c r="F76" s="28">
        <v>-8</v>
      </c>
      <c r="G76" s="28">
        <v>-9</v>
      </c>
      <c r="H76" s="245">
        <f t="shared" si="7"/>
        <v>-0.11111111111111116</v>
      </c>
      <c r="J76"/>
      <c r="K76"/>
    </row>
    <row r="77" spans="2:11" s="68" customFormat="1" ht="15" thickBot="1">
      <c r="B77" s="116" t="s">
        <v>97</v>
      </c>
      <c r="C77" s="161">
        <v>-189</v>
      </c>
      <c r="D77" s="161">
        <v>-223</v>
      </c>
      <c r="E77" s="210">
        <f t="shared" si="6"/>
        <v>-0.15246636771300448</v>
      </c>
      <c r="F77" s="28">
        <v>-41</v>
      </c>
      <c r="G77" s="28">
        <v>-55</v>
      </c>
      <c r="H77" s="245">
        <f t="shared" si="7"/>
        <v>-0.25454545454545452</v>
      </c>
      <c r="J77"/>
      <c r="K77"/>
    </row>
    <row r="78" spans="2:11" s="68" customFormat="1" ht="15" thickBot="1">
      <c r="B78" s="117" t="s">
        <v>1</v>
      </c>
      <c r="C78" s="160">
        <f>SUM(C73:C77)</f>
        <v>884</v>
      </c>
      <c r="D78" s="160">
        <f>SUM(D73:D77)</f>
        <v>888</v>
      </c>
      <c r="E78" s="211">
        <f t="shared" si="6"/>
        <v>-4.5045045045044585E-3</v>
      </c>
      <c r="F78" s="185">
        <f>SUM(F73:F77)</f>
        <v>234</v>
      </c>
      <c r="G78" s="185">
        <f>SUM(G73:G77)</f>
        <v>223</v>
      </c>
      <c r="H78" s="297">
        <f t="shared" si="7"/>
        <v>4.9327354260089606E-2</v>
      </c>
      <c r="J78"/>
      <c r="K78"/>
    </row>
    <row r="79" spans="2:11" s="68" customFormat="1" ht="15" thickBot="1">
      <c r="B79" s="116" t="s">
        <v>234</v>
      </c>
      <c r="C79" s="161">
        <v>-320</v>
      </c>
      <c r="D79" s="161">
        <v>-307</v>
      </c>
      <c r="E79" s="210">
        <f t="shared" si="6"/>
        <v>4.2345276872964188E-2</v>
      </c>
      <c r="F79" s="28">
        <v>-97</v>
      </c>
      <c r="G79" s="28">
        <v>-81</v>
      </c>
      <c r="H79" s="245">
        <f t="shared" si="7"/>
        <v>0.19753086419753085</v>
      </c>
      <c r="J79"/>
      <c r="K79"/>
    </row>
    <row r="80" spans="2:11" s="68" customFormat="1" ht="15" thickBot="1">
      <c r="B80" s="117" t="s">
        <v>164</v>
      </c>
      <c r="C80" s="160">
        <f>SUM(C78:C79)</f>
        <v>564</v>
      </c>
      <c r="D80" s="160">
        <f>SUM(D78:D79)</f>
        <v>581</v>
      </c>
      <c r="E80" s="211">
        <f t="shared" si="6"/>
        <v>-2.9259896729776247E-2</v>
      </c>
      <c r="F80" s="185">
        <f>SUM(F78:F79)</f>
        <v>137</v>
      </c>
      <c r="G80" s="185">
        <f>SUM(G78:G79)</f>
        <v>142</v>
      </c>
      <c r="H80" s="297">
        <f t="shared" si="7"/>
        <v>-3.5211267605633756E-2</v>
      </c>
      <c r="J80"/>
      <c r="K80"/>
    </row>
    <row r="81" spans="2:11" s="68" customFormat="1" ht="14.25">
      <c r="J81"/>
      <c r="K81"/>
    </row>
    <row r="82" spans="2:11" s="68" customFormat="1" ht="15.75">
      <c r="B82" s="67" t="s">
        <v>148</v>
      </c>
      <c r="J82"/>
      <c r="K82"/>
    </row>
    <row r="83" spans="2:11" s="68" customFormat="1" ht="14.25">
      <c r="J83"/>
      <c r="K83"/>
    </row>
    <row r="84" spans="2:11" s="68" customFormat="1" ht="14.25">
      <c r="B84" s="20" t="s">
        <v>238</v>
      </c>
      <c r="C84" s="158" t="s">
        <v>254</v>
      </c>
      <c r="D84" s="158" t="s">
        <v>249</v>
      </c>
      <c r="E84" s="158" t="s">
        <v>237</v>
      </c>
      <c r="F84" s="26" t="s">
        <v>85</v>
      </c>
      <c r="G84" s="26" t="s">
        <v>36</v>
      </c>
      <c r="H84" s="26" t="s">
        <v>237</v>
      </c>
      <c r="J84"/>
      <c r="K84"/>
    </row>
    <row r="85" spans="2:11" s="68" customFormat="1" ht="14.25">
      <c r="B85" s="116" t="s">
        <v>13</v>
      </c>
      <c r="C85" s="159">
        <v>855</v>
      </c>
      <c r="D85" s="159">
        <v>873</v>
      </c>
      <c r="E85" s="210">
        <f>+C85/D85-1</f>
        <v>-2.0618556701030966E-2</v>
      </c>
      <c r="F85" s="29">
        <v>211</v>
      </c>
      <c r="G85" s="29">
        <v>241</v>
      </c>
      <c r="H85" s="245">
        <f>+F85/G85-1</f>
        <v>-0.12448132780082988</v>
      </c>
      <c r="J85"/>
      <c r="K85"/>
    </row>
    <row r="86" spans="2:11" s="68" customFormat="1" ht="15" thickBot="1">
      <c r="B86" s="116" t="s">
        <v>44</v>
      </c>
      <c r="C86" s="159">
        <v>0</v>
      </c>
      <c r="D86" s="159">
        <v>0</v>
      </c>
      <c r="E86" s="210" t="s">
        <v>2</v>
      </c>
      <c r="F86" s="29">
        <v>0</v>
      </c>
      <c r="G86" s="29">
        <v>0</v>
      </c>
      <c r="H86" s="245" t="s">
        <v>2</v>
      </c>
      <c r="J86"/>
      <c r="K86"/>
    </row>
    <row r="87" spans="2:11" s="68" customFormat="1" ht="15" thickBot="1">
      <c r="B87" s="117" t="s">
        <v>45</v>
      </c>
      <c r="C87" s="160">
        <f>SUM(C85:C86)</f>
        <v>855</v>
      </c>
      <c r="D87" s="160">
        <f>SUM(D85:D86)</f>
        <v>873</v>
      </c>
      <c r="E87" s="211">
        <f t="shared" ref="E87:E94" si="8">+C87/D87-1</f>
        <v>-2.0618556701030966E-2</v>
      </c>
      <c r="F87" s="185">
        <f>SUM(F85:F86)</f>
        <v>211</v>
      </c>
      <c r="G87" s="185">
        <f>SUM(G85:G86)</f>
        <v>241</v>
      </c>
      <c r="H87" s="297">
        <f t="shared" ref="H87:H94" si="9">+F87/G87-1</f>
        <v>-0.12448132780082988</v>
      </c>
      <c r="J87"/>
      <c r="K87"/>
    </row>
    <row r="88" spans="2:11" s="68" customFormat="1" ht="14.25">
      <c r="B88" s="116" t="s">
        <v>95</v>
      </c>
      <c r="C88" s="161">
        <v>26</v>
      </c>
      <c r="D88" s="161">
        <v>26</v>
      </c>
      <c r="E88" s="210">
        <f t="shared" si="8"/>
        <v>0</v>
      </c>
      <c r="F88" s="28">
        <v>15</v>
      </c>
      <c r="G88" s="28">
        <v>9</v>
      </c>
      <c r="H88" s="245">
        <f t="shared" si="9"/>
        <v>0.66666666666666674</v>
      </c>
      <c r="J88"/>
      <c r="K88"/>
    </row>
    <row r="89" spans="2:11" s="68" customFormat="1" ht="14.25">
      <c r="B89" s="116" t="s">
        <v>46</v>
      </c>
      <c r="C89" s="161">
        <v>-94</v>
      </c>
      <c r="D89" s="161">
        <v>-130</v>
      </c>
      <c r="E89" s="210">
        <f t="shared" si="8"/>
        <v>-0.27692307692307694</v>
      </c>
      <c r="F89" s="28">
        <v>-28</v>
      </c>
      <c r="G89" s="28">
        <v>-54</v>
      </c>
      <c r="H89" s="245">
        <f t="shared" si="9"/>
        <v>-0.48148148148148151</v>
      </c>
      <c r="J89"/>
      <c r="K89"/>
    </row>
    <row r="90" spans="2:11" s="68" customFormat="1" ht="14.25">
      <c r="B90" s="116" t="s">
        <v>96</v>
      </c>
      <c r="C90" s="161">
        <v>-30</v>
      </c>
      <c r="D90" s="161">
        <v>-29</v>
      </c>
      <c r="E90" s="210">
        <f t="shared" si="8"/>
        <v>3.4482758620689724E-2</v>
      </c>
      <c r="F90" s="28">
        <v>-8</v>
      </c>
      <c r="G90" s="28">
        <v>-7</v>
      </c>
      <c r="H90" s="245">
        <f t="shared" si="9"/>
        <v>0.14285714285714279</v>
      </c>
      <c r="J90"/>
      <c r="K90"/>
    </row>
    <row r="91" spans="2:11" s="68" customFormat="1" ht="15" thickBot="1">
      <c r="B91" s="116" t="s">
        <v>97</v>
      </c>
      <c r="C91" s="161">
        <v>-127</v>
      </c>
      <c r="D91" s="161">
        <v>-137</v>
      </c>
      <c r="E91" s="210">
        <f t="shared" si="8"/>
        <v>-7.2992700729927029E-2</v>
      </c>
      <c r="F91" s="28">
        <v>-30</v>
      </c>
      <c r="G91" s="28">
        <v>-39</v>
      </c>
      <c r="H91" s="245">
        <f t="shared" si="9"/>
        <v>-0.23076923076923073</v>
      </c>
      <c r="J91"/>
      <c r="K91"/>
    </row>
    <row r="92" spans="2:11" s="68" customFormat="1" ht="15" thickBot="1">
      <c r="B92" s="117" t="s">
        <v>1</v>
      </c>
      <c r="C92" s="160">
        <f>SUM(C87:C91)</f>
        <v>630</v>
      </c>
      <c r="D92" s="160">
        <f>SUM(D87:D91)</f>
        <v>603</v>
      </c>
      <c r="E92" s="211">
        <f t="shared" si="8"/>
        <v>4.4776119402984982E-2</v>
      </c>
      <c r="F92" s="185">
        <f>SUM(F87:F91)</f>
        <v>160</v>
      </c>
      <c r="G92" s="185">
        <f>SUM(G87:G91)</f>
        <v>150</v>
      </c>
      <c r="H92" s="297">
        <f t="shared" si="9"/>
        <v>6.6666666666666652E-2</v>
      </c>
      <c r="J92"/>
      <c r="K92"/>
    </row>
    <row r="93" spans="2:11" s="68" customFormat="1" ht="15" thickBot="1">
      <c r="B93" s="116" t="s">
        <v>234</v>
      </c>
      <c r="C93" s="161">
        <v>-252</v>
      </c>
      <c r="D93" s="161">
        <v>-233</v>
      </c>
      <c r="E93" s="210">
        <f t="shared" si="8"/>
        <v>8.1545064377682497E-2</v>
      </c>
      <c r="F93" s="28">
        <v>-73</v>
      </c>
      <c r="G93" s="28">
        <v>-63</v>
      </c>
      <c r="H93" s="245">
        <f t="shared" si="9"/>
        <v>0.15873015873015883</v>
      </c>
      <c r="J93"/>
      <c r="K93"/>
    </row>
    <row r="94" spans="2:11" s="68" customFormat="1" ht="15" thickBot="1">
      <c r="B94" s="117" t="s">
        <v>164</v>
      </c>
      <c r="C94" s="160">
        <f>SUM(C92:C93)</f>
        <v>378</v>
      </c>
      <c r="D94" s="160">
        <f>SUM(D92:D93)</f>
        <v>370</v>
      </c>
      <c r="E94" s="211">
        <f t="shared" si="8"/>
        <v>2.1621621621621623E-2</v>
      </c>
      <c r="F94" s="185">
        <f>SUM(F92:F93)</f>
        <v>87</v>
      </c>
      <c r="G94" s="185">
        <f>SUM(G92:G93)</f>
        <v>87</v>
      </c>
      <c r="H94" s="297">
        <f t="shared" si="9"/>
        <v>0</v>
      </c>
      <c r="J94"/>
      <c r="K94"/>
    </row>
    <row r="95" spans="2:11" s="68" customFormat="1" ht="14.25">
      <c r="J95"/>
      <c r="K95"/>
    </row>
    <row r="96" spans="2:11" s="68" customFormat="1" ht="15.75">
      <c r="B96" s="67" t="s">
        <v>104</v>
      </c>
      <c r="J96"/>
      <c r="K96"/>
    </row>
    <row r="97" spans="2:11" s="68" customFormat="1" ht="14.25">
      <c r="J97"/>
      <c r="K97"/>
    </row>
    <row r="98" spans="2:11" s="68" customFormat="1" ht="14.25">
      <c r="B98" s="20" t="s">
        <v>238</v>
      </c>
      <c r="C98" s="158" t="s">
        <v>254</v>
      </c>
      <c r="D98" s="158" t="s">
        <v>249</v>
      </c>
      <c r="E98" s="158" t="s">
        <v>237</v>
      </c>
      <c r="F98" s="26" t="s">
        <v>85</v>
      </c>
      <c r="G98" s="26" t="s">
        <v>36</v>
      </c>
      <c r="H98" s="26" t="s">
        <v>237</v>
      </c>
      <c r="J98"/>
      <c r="K98"/>
    </row>
    <row r="99" spans="2:11" s="68" customFormat="1" ht="14.25">
      <c r="B99" s="116" t="s">
        <v>13</v>
      </c>
      <c r="C99" s="159">
        <v>310</v>
      </c>
      <c r="D99" s="159">
        <v>304</v>
      </c>
      <c r="E99" s="210">
        <f>+C99/D99-1</f>
        <v>1.9736842105263053E-2</v>
      </c>
      <c r="F99" s="29">
        <v>79</v>
      </c>
      <c r="G99" s="29">
        <v>72</v>
      </c>
      <c r="H99" s="245">
        <f>+F99/G99-1</f>
        <v>9.7222222222222321E-2</v>
      </c>
      <c r="J99"/>
      <c r="K99"/>
    </row>
    <row r="100" spans="2:11" s="68" customFormat="1" ht="15" thickBot="1">
      <c r="B100" s="116" t="s">
        <v>44</v>
      </c>
      <c r="C100" s="159">
        <v>0</v>
      </c>
      <c r="D100" s="159">
        <v>0</v>
      </c>
      <c r="E100" s="210" t="s">
        <v>2</v>
      </c>
      <c r="F100" s="29">
        <v>0</v>
      </c>
      <c r="G100" s="29">
        <v>0</v>
      </c>
      <c r="H100" s="245" t="s">
        <v>2</v>
      </c>
      <c r="J100"/>
      <c r="K100"/>
    </row>
    <row r="101" spans="2:11" s="68" customFormat="1" ht="15" thickBot="1">
      <c r="B101" s="117" t="s">
        <v>45</v>
      </c>
      <c r="C101" s="160">
        <f>SUM(C99:C100)</f>
        <v>310</v>
      </c>
      <c r="D101" s="160">
        <f>SUM(D99:D100)</f>
        <v>304</v>
      </c>
      <c r="E101" s="211">
        <f>+C101/D101-1</f>
        <v>1.9736842105263053E-2</v>
      </c>
      <c r="F101" s="185">
        <f>SUM(F99:F100)</f>
        <v>79</v>
      </c>
      <c r="G101" s="185">
        <f>SUM(G99:G100)</f>
        <v>72</v>
      </c>
      <c r="H101" s="297">
        <f>+F101/G101-1</f>
        <v>9.7222222222222321E-2</v>
      </c>
      <c r="J101"/>
      <c r="K101"/>
    </row>
    <row r="102" spans="2:11" s="68" customFormat="1" ht="14.25">
      <c r="B102" s="116" t="s">
        <v>95</v>
      </c>
      <c r="C102" s="161">
        <v>0</v>
      </c>
      <c r="D102" s="161">
        <v>0</v>
      </c>
      <c r="E102" s="210" t="s">
        <v>2</v>
      </c>
      <c r="F102" s="28">
        <v>0</v>
      </c>
      <c r="G102" s="28">
        <v>3</v>
      </c>
      <c r="H102" s="245">
        <f>+F102/G102-1</f>
        <v>-1</v>
      </c>
      <c r="J102"/>
      <c r="K102"/>
    </row>
    <row r="103" spans="2:11" s="68" customFormat="1" ht="14.25">
      <c r="B103" s="116" t="s">
        <v>46</v>
      </c>
      <c r="C103" s="161">
        <v>-6</v>
      </c>
      <c r="D103" s="161">
        <v>-6</v>
      </c>
      <c r="E103" s="210">
        <f>+C103/D103-1</f>
        <v>0</v>
      </c>
      <c r="F103" s="28">
        <v>-2</v>
      </c>
      <c r="G103" s="28">
        <v>-2</v>
      </c>
      <c r="H103" s="245">
        <f>+F103/G103-1</f>
        <v>0</v>
      </c>
      <c r="J103"/>
      <c r="K103"/>
    </row>
    <row r="104" spans="2:11" s="68" customFormat="1" ht="14.25">
      <c r="B104" s="116" t="s">
        <v>96</v>
      </c>
      <c r="C104" s="161">
        <v>0</v>
      </c>
      <c r="D104" s="161">
        <v>0</v>
      </c>
      <c r="E104" s="210" t="s">
        <v>2</v>
      </c>
      <c r="F104" s="28">
        <v>0</v>
      </c>
      <c r="G104" s="28">
        <v>0</v>
      </c>
      <c r="H104" s="245" t="s">
        <v>2</v>
      </c>
      <c r="J104"/>
      <c r="K104"/>
    </row>
    <row r="105" spans="2:11" s="68" customFormat="1" ht="15" thickBot="1">
      <c r="B105" s="116" t="s">
        <v>97</v>
      </c>
      <c r="C105" s="161">
        <v>-16</v>
      </c>
      <c r="D105" s="161">
        <v>-19</v>
      </c>
      <c r="E105" s="210">
        <f>+C105/D105-1</f>
        <v>-0.15789473684210531</v>
      </c>
      <c r="F105" s="28">
        <v>-2</v>
      </c>
      <c r="G105" s="28">
        <v>-6</v>
      </c>
      <c r="H105" s="245">
        <f>+F105/G105-1</f>
        <v>-0.66666666666666674</v>
      </c>
      <c r="J105"/>
      <c r="K105"/>
    </row>
    <row r="106" spans="2:11" s="68" customFormat="1" ht="15" thickBot="1">
      <c r="B106" s="117" t="s">
        <v>1</v>
      </c>
      <c r="C106" s="160">
        <f>SUM(C101:C105)</f>
        <v>288</v>
      </c>
      <c r="D106" s="160">
        <f>SUM(D101:D105)</f>
        <v>279</v>
      </c>
      <c r="E106" s="211">
        <f>+C106/D106-1</f>
        <v>3.2258064516129004E-2</v>
      </c>
      <c r="F106" s="185">
        <f>SUM(F101:F105)</f>
        <v>75</v>
      </c>
      <c r="G106" s="185">
        <f>SUM(G101:G105)</f>
        <v>67</v>
      </c>
      <c r="H106" s="297">
        <f>+F106/G106-1</f>
        <v>0.11940298507462677</v>
      </c>
      <c r="J106"/>
      <c r="K106"/>
    </row>
    <row r="107" spans="2:11" s="68" customFormat="1" ht="15" thickBot="1">
      <c r="B107" s="116" t="s">
        <v>234</v>
      </c>
      <c r="C107" s="161">
        <v>-44</v>
      </c>
      <c r="D107" s="161">
        <v>-38</v>
      </c>
      <c r="E107" s="210">
        <f>+C107/D107-1</f>
        <v>0.15789473684210531</v>
      </c>
      <c r="F107" s="28">
        <v>-9</v>
      </c>
      <c r="G107" s="28">
        <v>-13</v>
      </c>
      <c r="H107" s="245">
        <f>+F107/G107-1</f>
        <v>-0.30769230769230771</v>
      </c>
      <c r="J107"/>
      <c r="K107"/>
    </row>
    <row r="108" spans="2:11" s="68" customFormat="1" ht="15" thickBot="1">
      <c r="B108" s="117" t="s">
        <v>164</v>
      </c>
      <c r="C108" s="160">
        <f>SUM(C106:C107)</f>
        <v>244</v>
      </c>
      <c r="D108" s="160">
        <f>SUM(D106:D107)</f>
        <v>241</v>
      </c>
      <c r="E108" s="211">
        <f>+C108/D108-1</f>
        <v>1.2448132780082943E-2</v>
      </c>
      <c r="F108" s="185">
        <f>SUM(F106:F107)</f>
        <v>66</v>
      </c>
      <c r="G108" s="185">
        <f>SUM(G106:G107)</f>
        <v>54</v>
      </c>
      <c r="H108" s="297">
        <f>+F108/G108-1</f>
        <v>0.22222222222222232</v>
      </c>
      <c r="J108"/>
      <c r="K108"/>
    </row>
    <row r="109" spans="2:11" s="68" customFormat="1" ht="14.25">
      <c r="J109"/>
      <c r="K109"/>
    </row>
    <row r="110" spans="2:11" s="68" customFormat="1" ht="20.25">
      <c r="B110" s="145" t="s">
        <v>108</v>
      </c>
      <c r="J110"/>
      <c r="K110"/>
    </row>
    <row r="111" spans="2:11" s="68" customFormat="1" ht="15.75">
      <c r="B111" s="70"/>
      <c r="J111"/>
      <c r="K111"/>
    </row>
    <row r="112" spans="2:11" s="68" customFormat="1" ht="15.75">
      <c r="B112" s="248" t="s">
        <v>149</v>
      </c>
      <c r="J112"/>
      <c r="K112"/>
    </row>
    <row r="113" spans="2:11" s="68" customFormat="1" ht="14.25">
      <c r="B113" s="44"/>
      <c r="C113" s="24"/>
      <c r="D113" s="24"/>
      <c r="E113" s="24"/>
      <c r="F113" s="71"/>
      <c r="J113"/>
      <c r="K113"/>
    </row>
    <row r="114" spans="2:11" s="68" customFormat="1" ht="14.25">
      <c r="B114" s="20" t="s">
        <v>238</v>
      </c>
      <c r="C114" s="158" t="s">
        <v>254</v>
      </c>
      <c r="D114" s="158" t="s">
        <v>249</v>
      </c>
      <c r="E114" s="158" t="s">
        <v>237</v>
      </c>
      <c r="F114" s="26" t="s">
        <v>85</v>
      </c>
      <c r="G114" s="26" t="s">
        <v>36</v>
      </c>
      <c r="H114" s="26" t="s">
        <v>237</v>
      </c>
      <c r="J114"/>
      <c r="K114"/>
    </row>
    <row r="115" spans="2:11" s="68" customFormat="1" ht="14.25">
      <c r="B115" s="116" t="s">
        <v>13</v>
      </c>
      <c r="C115" s="159">
        <v>2137</v>
      </c>
      <c r="D115" s="159">
        <v>2382</v>
      </c>
      <c r="E115" s="210">
        <f t="shared" ref="E115:E124" si="10">+C115/D115-1</f>
        <v>-0.10285474391267846</v>
      </c>
      <c r="F115" s="29">
        <v>530</v>
      </c>
      <c r="G115" s="29">
        <v>561</v>
      </c>
      <c r="H115" s="245">
        <f>+F115/G115-1</f>
        <v>-5.5258467023172941E-2</v>
      </c>
      <c r="J115"/>
      <c r="K115"/>
    </row>
    <row r="116" spans="2:11" s="68" customFormat="1" ht="15" thickBot="1">
      <c r="B116" s="116" t="s">
        <v>44</v>
      </c>
      <c r="C116" s="159">
        <v>-1592</v>
      </c>
      <c r="D116" s="159">
        <v>-1795</v>
      </c>
      <c r="E116" s="210">
        <f t="shared" si="10"/>
        <v>-0.11309192200557106</v>
      </c>
      <c r="F116" s="29">
        <v>-405</v>
      </c>
      <c r="G116" s="29">
        <v>-415</v>
      </c>
      <c r="H116" s="245">
        <f>+F116/G116-1</f>
        <v>-2.4096385542168641E-2</v>
      </c>
      <c r="J116"/>
      <c r="K116"/>
    </row>
    <row r="117" spans="2:11" s="68" customFormat="1" ht="15" thickBot="1">
      <c r="B117" s="117" t="s">
        <v>45</v>
      </c>
      <c r="C117" s="160">
        <f>SUM(C115:C116)</f>
        <v>545</v>
      </c>
      <c r="D117" s="160">
        <f>SUM(D115:D116)</f>
        <v>587</v>
      </c>
      <c r="E117" s="211">
        <f t="shared" si="10"/>
        <v>-7.1550255536626861E-2</v>
      </c>
      <c r="F117" s="185">
        <f>SUM(F115:F116)</f>
        <v>125</v>
      </c>
      <c r="G117" s="185">
        <f>SUM(G115:G116)</f>
        <v>146</v>
      </c>
      <c r="H117" s="297">
        <f>+F117/G117-1</f>
        <v>-0.14383561643835618</v>
      </c>
      <c r="J117"/>
      <c r="K117"/>
    </row>
    <row r="118" spans="2:11" s="68" customFormat="1" ht="14.25">
      <c r="B118" s="116" t="s">
        <v>95</v>
      </c>
      <c r="C118" s="161">
        <v>24</v>
      </c>
      <c r="D118" s="161">
        <v>13</v>
      </c>
      <c r="E118" s="210">
        <f t="shared" si="10"/>
        <v>0.84615384615384626</v>
      </c>
      <c r="F118" s="28">
        <v>15</v>
      </c>
      <c r="G118" s="28">
        <v>5</v>
      </c>
      <c r="H118" s="245" t="s">
        <v>2</v>
      </c>
      <c r="J118"/>
      <c r="K118"/>
    </row>
    <row r="119" spans="2:11" s="68" customFormat="1" ht="14.25">
      <c r="B119" s="116" t="s">
        <v>46</v>
      </c>
      <c r="C119" s="161">
        <v>-128</v>
      </c>
      <c r="D119" s="161">
        <v>-131</v>
      </c>
      <c r="E119" s="210">
        <f t="shared" si="10"/>
        <v>-2.2900763358778664E-2</v>
      </c>
      <c r="F119" s="28">
        <v>-44</v>
      </c>
      <c r="G119" s="28">
        <v>-38</v>
      </c>
      <c r="H119" s="245">
        <f>+F119/G119-1</f>
        <v>0.15789473684210531</v>
      </c>
      <c r="J119"/>
      <c r="K119"/>
    </row>
    <row r="120" spans="2:11" s="68" customFormat="1" ht="14.25">
      <c r="B120" s="116" t="s">
        <v>96</v>
      </c>
      <c r="C120" s="161">
        <v>-7</v>
      </c>
      <c r="D120" s="161">
        <v>-8</v>
      </c>
      <c r="E120" s="210">
        <f t="shared" si="10"/>
        <v>-0.125</v>
      </c>
      <c r="F120" s="28">
        <v>-1</v>
      </c>
      <c r="G120" s="28">
        <v>-2</v>
      </c>
      <c r="H120" s="245">
        <f>+F120/G120-1</f>
        <v>-0.5</v>
      </c>
      <c r="J120"/>
      <c r="K120"/>
    </row>
    <row r="121" spans="2:11" s="68" customFormat="1" ht="15" thickBot="1">
      <c r="B121" s="116" t="s">
        <v>97</v>
      </c>
      <c r="C121" s="161">
        <v>-191</v>
      </c>
      <c r="D121" s="161">
        <v>-168</v>
      </c>
      <c r="E121" s="210">
        <f t="shared" si="10"/>
        <v>0.13690476190476186</v>
      </c>
      <c r="F121" s="28">
        <v>-49</v>
      </c>
      <c r="G121" s="28">
        <v>-44</v>
      </c>
      <c r="H121" s="245">
        <f>+F121/G121-1</f>
        <v>0.11363636363636354</v>
      </c>
      <c r="J121"/>
      <c r="K121"/>
    </row>
    <row r="122" spans="2:11" s="68" customFormat="1" ht="15" thickBot="1">
      <c r="B122" s="117" t="s">
        <v>1</v>
      </c>
      <c r="C122" s="160">
        <f>SUM(C117:C121)</f>
        <v>243</v>
      </c>
      <c r="D122" s="160">
        <f>SUM(D117:D121)</f>
        <v>293</v>
      </c>
      <c r="E122" s="211">
        <f t="shared" si="10"/>
        <v>-0.17064846416382251</v>
      </c>
      <c r="F122" s="185">
        <f>SUM(F117:F121)</f>
        <v>46</v>
      </c>
      <c r="G122" s="185">
        <f>SUM(G117:G121)</f>
        <v>67</v>
      </c>
      <c r="H122" s="297">
        <f>+F122/G122-1</f>
        <v>-0.31343283582089554</v>
      </c>
      <c r="J122"/>
      <c r="K122"/>
    </row>
    <row r="123" spans="2:11" s="68" customFormat="1" ht="15" thickBot="1">
      <c r="B123" s="116" t="s">
        <v>234</v>
      </c>
      <c r="C123" s="161">
        <v>-166</v>
      </c>
      <c r="D123" s="161">
        <v>-152</v>
      </c>
      <c r="E123" s="210">
        <f t="shared" si="10"/>
        <v>9.210526315789469E-2</v>
      </c>
      <c r="F123" s="28">
        <v>-69</v>
      </c>
      <c r="G123" s="28">
        <v>-59</v>
      </c>
      <c r="H123" s="245">
        <f>+F123/G123-1</f>
        <v>0.16949152542372881</v>
      </c>
      <c r="J123"/>
      <c r="K123"/>
    </row>
    <row r="124" spans="2:11" s="68" customFormat="1" ht="15" thickBot="1">
      <c r="B124" s="117" t="s">
        <v>164</v>
      </c>
      <c r="C124" s="160">
        <f>SUM(C122:C123)</f>
        <v>77</v>
      </c>
      <c r="D124" s="160">
        <f>SUM(D122:D123)</f>
        <v>141</v>
      </c>
      <c r="E124" s="211">
        <f t="shared" si="10"/>
        <v>-0.45390070921985815</v>
      </c>
      <c r="F124" s="185">
        <f>SUM(F122:F123)</f>
        <v>-23</v>
      </c>
      <c r="G124" s="185">
        <f>SUM(G122:G123)</f>
        <v>8</v>
      </c>
      <c r="H124" s="297" t="s">
        <v>2</v>
      </c>
      <c r="J124"/>
      <c r="K124"/>
    </row>
    <row r="125" spans="2:11" s="68" customFormat="1" ht="14.25">
      <c r="B125" s="44"/>
      <c r="C125" s="24"/>
      <c r="D125" s="24"/>
      <c r="E125" s="24"/>
      <c r="F125" s="71"/>
      <c r="J125"/>
      <c r="K125"/>
    </row>
    <row r="126" spans="2:11" s="68" customFormat="1" ht="15.75">
      <c r="B126" s="248" t="s">
        <v>150</v>
      </c>
      <c r="J126"/>
      <c r="K126"/>
    </row>
    <row r="127" spans="2:11" s="68" customFormat="1" ht="14.25">
      <c r="B127" s="44"/>
      <c r="C127" s="24"/>
      <c r="D127" s="24"/>
      <c r="E127" s="24"/>
      <c r="F127" s="71"/>
      <c r="J127"/>
      <c r="K127"/>
    </row>
    <row r="128" spans="2:11" s="68" customFormat="1" ht="14.25">
      <c r="B128" s="20" t="s">
        <v>238</v>
      </c>
      <c r="C128" s="158" t="s">
        <v>254</v>
      </c>
      <c r="D128" s="158" t="s">
        <v>249</v>
      </c>
      <c r="E128" s="158" t="s">
        <v>237</v>
      </c>
      <c r="F128" s="26" t="s">
        <v>85</v>
      </c>
      <c r="G128" s="26" t="s">
        <v>36</v>
      </c>
      <c r="H128" s="26" t="s">
        <v>237</v>
      </c>
      <c r="J128"/>
      <c r="K128"/>
    </row>
    <row r="129" spans="2:11" s="68" customFormat="1" ht="14.25">
      <c r="B129" s="116" t="s">
        <v>13</v>
      </c>
      <c r="C129" s="159">
        <v>738</v>
      </c>
      <c r="D129" s="159">
        <v>1022</v>
      </c>
      <c r="E129" s="210">
        <f t="shared" ref="E129:E138" si="11">+C129/D129-1</f>
        <v>-0.27788649706457924</v>
      </c>
      <c r="F129" s="29">
        <v>162</v>
      </c>
      <c r="G129" s="29">
        <v>211</v>
      </c>
      <c r="H129" s="245">
        <f>+F129/G129-1</f>
        <v>-0.23222748815165872</v>
      </c>
      <c r="J129"/>
      <c r="K129"/>
    </row>
    <row r="130" spans="2:11" s="68" customFormat="1" ht="15" thickBot="1">
      <c r="B130" s="116" t="s">
        <v>44</v>
      </c>
      <c r="C130" s="159">
        <v>-441</v>
      </c>
      <c r="D130" s="159">
        <v>-722</v>
      </c>
      <c r="E130" s="210">
        <f t="shared" si="11"/>
        <v>-0.38919667590027696</v>
      </c>
      <c r="F130" s="29">
        <v>-97</v>
      </c>
      <c r="G130" s="29">
        <v>-147</v>
      </c>
      <c r="H130" s="245">
        <f>+F130/G130-1</f>
        <v>-0.34013605442176875</v>
      </c>
      <c r="J130"/>
      <c r="K130"/>
    </row>
    <row r="131" spans="2:11" s="68" customFormat="1" ht="15" thickBot="1">
      <c r="B131" s="117" t="s">
        <v>45</v>
      </c>
      <c r="C131" s="160">
        <f>SUM(C129:C130)</f>
        <v>297</v>
      </c>
      <c r="D131" s="160">
        <f>SUM(D129:D130)</f>
        <v>300</v>
      </c>
      <c r="E131" s="211">
        <f t="shared" si="11"/>
        <v>-1.0000000000000009E-2</v>
      </c>
      <c r="F131" s="185">
        <f>SUM(F129:F130)</f>
        <v>65</v>
      </c>
      <c r="G131" s="185">
        <f>SUM(G129:G130)</f>
        <v>64</v>
      </c>
      <c r="H131" s="297">
        <f>+F131/G131-1</f>
        <v>1.5625E-2</v>
      </c>
      <c r="J131"/>
      <c r="K131"/>
    </row>
    <row r="132" spans="2:11" s="68" customFormat="1" ht="14.25">
      <c r="B132" s="116" t="s">
        <v>95</v>
      </c>
      <c r="C132" s="161">
        <v>5</v>
      </c>
      <c r="D132" s="161">
        <v>11</v>
      </c>
      <c r="E132" s="210">
        <f t="shared" si="11"/>
        <v>-0.54545454545454541</v>
      </c>
      <c r="F132" s="28">
        <v>3</v>
      </c>
      <c r="G132" s="28">
        <v>-5</v>
      </c>
      <c r="H132" s="245" t="s">
        <v>2</v>
      </c>
      <c r="J132"/>
      <c r="K132"/>
    </row>
    <row r="133" spans="2:11" s="68" customFormat="1" ht="14.25">
      <c r="B133" s="116" t="s">
        <v>46</v>
      </c>
      <c r="C133" s="161">
        <v>-29</v>
      </c>
      <c r="D133" s="161">
        <v>-28</v>
      </c>
      <c r="E133" s="210">
        <f t="shared" si="11"/>
        <v>3.5714285714285809E-2</v>
      </c>
      <c r="F133" s="28">
        <v>-6</v>
      </c>
      <c r="G133" s="28">
        <v>-5</v>
      </c>
      <c r="H133" s="245">
        <f>+F133/G133-1</f>
        <v>0.19999999999999996</v>
      </c>
      <c r="J133"/>
      <c r="K133"/>
    </row>
    <row r="134" spans="2:11" s="68" customFormat="1" ht="14.25">
      <c r="B134" s="116" t="s">
        <v>96</v>
      </c>
      <c r="C134" s="161">
        <v>-2</v>
      </c>
      <c r="D134" s="161">
        <v>-2</v>
      </c>
      <c r="E134" s="210">
        <f t="shared" si="11"/>
        <v>0</v>
      </c>
      <c r="F134" s="28">
        <v>0</v>
      </c>
      <c r="G134" s="28">
        <v>0</v>
      </c>
      <c r="H134" s="245" t="s">
        <v>2</v>
      </c>
      <c r="J134"/>
      <c r="K134"/>
    </row>
    <row r="135" spans="2:11" s="68" customFormat="1" ht="15" thickBot="1">
      <c r="B135" s="116" t="s">
        <v>97</v>
      </c>
      <c r="C135" s="161">
        <v>-60</v>
      </c>
      <c r="D135" s="161">
        <v>-58</v>
      </c>
      <c r="E135" s="210">
        <f t="shared" si="11"/>
        <v>3.4482758620689724E-2</v>
      </c>
      <c r="F135" s="28">
        <v>-16</v>
      </c>
      <c r="G135" s="28">
        <v>-24</v>
      </c>
      <c r="H135" s="245">
        <f>+F135/G135-1</f>
        <v>-0.33333333333333337</v>
      </c>
      <c r="J135"/>
      <c r="K135"/>
    </row>
    <row r="136" spans="2:11" s="68" customFormat="1" ht="15" thickBot="1">
      <c r="B136" s="117" t="s">
        <v>1</v>
      </c>
      <c r="C136" s="160">
        <f>SUM(C131:C135)</f>
        <v>211</v>
      </c>
      <c r="D136" s="160">
        <f>SUM(D131:D135)</f>
        <v>223</v>
      </c>
      <c r="E136" s="211">
        <f t="shared" si="11"/>
        <v>-5.3811659192825156E-2</v>
      </c>
      <c r="F136" s="185">
        <f>SUM(F131:F135)</f>
        <v>46</v>
      </c>
      <c r="G136" s="185">
        <f>SUM(G131:G135)</f>
        <v>30</v>
      </c>
      <c r="H136" s="297">
        <f>+F136/G136-1</f>
        <v>0.53333333333333344</v>
      </c>
      <c r="J136"/>
      <c r="K136"/>
    </row>
    <row r="137" spans="2:11" s="68" customFormat="1" ht="15" thickBot="1">
      <c r="B137" s="116" t="s">
        <v>234</v>
      </c>
      <c r="C137" s="161">
        <v>-57</v>
      </c>
      <c r="D137" s="161">
        <v>-49</v>
      </c>
      <c r="E137" s="210">
        <f t="shared" si="11"/>
        <v>0.16326530612244894</v>
      </c>
      <c r="F137" s="28">
        <v>-14</v>
      </c>
      <c r="G137" s="28">
        <v>-8</v>
      </c>
      <c r="H137" s="245">
        <f>+F137/G137-1</f>
        <v>0.75</v>
      </c>
      <c r="J137"/>
      <c r="K137"/>
    </row>
    <row r="138" spans="2:11" s="68" customFormat="1" ht="15" thickBot="1">
      <c r="B138" s="117" t="s">
        <v>164</v>
      </c>
      <c r="C138" s="160">
        <f>SUM(C136:C137)</f>
        <v>154</v>
      </c>
      <c r="D138" s="160">
        <f>SUM(D136:D137)</f>
        <v>174</v>
      </c>
      <c r="E138" s="211">
        <f t="shared" si="11"/>
        <v>-0.11494252873563215</v>
      </c>
      <c r="F138" s="185">
        <f>SUM(F136:F137)</f>
        <v>32</v>
      </c>
      <c r="G138" s="185">
        <f>SUM(G136:G137)</f>
        <v>22</v>
      </c>
      <c r="H138" s="297">
        <f>+F138/G138-1</f>
        <v>0.45454545454545459</v>
      </c>
      <c r="J138"/>
      <c r="K138"/>
    </row>
    <row r="139" spans="2:11" s="68" customFormat="1" ht="14.25">
      <c r="B139" s="116"/>
      <c r="C139" s="116"/>
      <c r="D139" s="116"/>
      <c r="E139" s="116"/>
      <c r="F139" s="28"/>
      <c r="G139" s="28"/>
      <c r="H139" s="28"/>
      <c r="J139"/>
      <c r="K139"/>
    </row>
    <row r="140" spans="2:11" s="68" customFormat="1" ht="15.75">
      <c r="B140" s="67" t="s">
        <v>151</v>
      </c>
      <c r="J140"/>
      <c r="K140"/>
    </row>
    <row r="141" spans="2:11" s="68" customFormat="1" ht="14.25">
      <c r="J141"/>
      <c r="K141"/>
    </row>
    <row r="142" spans="2:11" s="68" customFormat="1" ht="14.25">
      <c r="B142" s="20" t="s">
        <v>238</v>
      </c>
      <c r="C142" s="158" t="s">
        <v>254</v>
      </c>
      <c r="D142" s="158" t="s">
        <v>249</v>
      </c>
      <c r="E142" s="158" t="s">
        <v>237</v>
      </c>
      <c r="F142" s="26" t="s">
        <v>85</v>
      </c>
      <c r="G142" s="26" t="s">
        <v>36</v>
      </c>
      <c r="H142" s="26" t="s">
        <v>237</v>
      </c>
      <c r="J142"/>
      <c r="K142"/>
    </row>
    <row r="143" spans="2:11" s="68" customFormat="1" ht="14.25">
      <c r="B143" s="116" t="s">
        <v>13</v>
      </c>
      <c r="C143" s="159">
        <v>1565</v>
      </c>
      <c r="D143" s="159">
        <v>1811</v>
      </c>
      <c r="E143" s="210">
        <f t="shared" ref="E143:E152" si="12">+C143/D143-1</f>
        <v>-0.13583655438983988</v>
      </c>
      <c r="F143" s="29">
        <v>389</v>
      </c>
      <c r="G143" s="29">
        <v>506</v>
      </c>
      <c r="H143" s="245">
        <f>+F143/G143-1</f>
        <v>-0.23122529644268774</v>
      </c>
      <c r="J143"/>
      <c r="K143"/>
    </row>
    <row r="144" spans="2:11" s="68" customFormat="1" ht="15" thickBot="1">
      <c r="B144" s="116" t="s">
        <v>44</v>
      </c>
      <c r="C144" s="159">
        <v>-1217</v>
      </c>
      <c r="D144" s="159">
        <v>-1387</v>
      </c>
      <c r="E144" s="210">
        <f t="shared" si="12"/>
        <v>-0.12256669069935111</v>
      </c>
      <c r="F144" s="29">
        <v>-307</v>
      </c>
      <c r="G144" s="29">
        <v>-395</v>
      </c>
      <c r="H144" s="245">
        <f>+F144/G144-1</f>
        <v>-0.22278481012658224</v>
      </c>
      <c r="J144"/>
      <c r="K144"/>
    </row>
    <row r="145" spans="2:11" s="68" customFormat="1" ht="15" thickBot="1">
      <c r="B145" s="117" t="s">
        <v>45</v>
      </c>
      <c r="C145" s="160">
        <f>SUM(C143:C144)</f>
        <v>348</v>
      </c>
      <c r="D145" s="160">
        <f>SUM(D143:D144)</f>
        <v>424</v>
      </c>
      <c r="E145" s="211">
        <f t="shared" si="12"/>
        <v>-0.17924528301886788</v>
      </c>
      <c r="F145" s="185">
        <f>SUM(F143:F144)</f>
        <v>82</v>
      </c>
      <c r="G145" s="185">
        <f>SUM(G143:G144)</f>
        <v>111</v>
      </c>
      <c r="H145" s="297">
        <f>+F145/G145-1</f>
        <v>-0.26126126126126126</v>
      </c>
      <c r="J145"/>
      <c r="K145"/>
    </row>
    <row r="146" spans="2:11" s="68" customFormat="1" ht="14.25">
      <c r="B146" s="116" t="s">
        <v>95</v>
      </c>
      <c r="C146" s="161">
        <v>39</v>
      </c>
      <c r="D146" s="161">
        <v>84</v>
      </c>
      <c r="E146" s="210">
        <f t="shared" si="12"/>
        <v>-0.5357142857142857</v>
      </c>
      <c r="F146" s="28">
        <v>-3</v>
      </c>
      <c r="G146" s="28">
        <v>28</v>
      </c>
      <c r="H146" s="245" t="s">
        <v>2</v>
      </c>
      <c r="J146"/>
      <c r="K146"/>
    </row>
    <row r="147" spans="2:11" s="68" customFormat="1" ht="14.25">
      <c r="B147" s="116" t="s">
        <v>46</v>
      </c>
      <c r="C147" s="161">
        <v>-31</v>
      </c>
      <c r="D147" s="161">
        <v>-42</v>
      </c>
      <c r="E147" s="210">
        <f t="shared" si="12"/>
        <v>-0.26190476190476186</v>
      </c>
      <c r="F147" s="28">
        <v>-5</v>
      </c>
      <c r="G147" s="28">
        <v>-12</v>
      </c>
      <c r="H147" s="245">
        <f>+F147/G147-1</f>
        <v>-0.58333333333333326</v>
      </c>
      <c r="J147"/>
      <c r="K147"/>
    </row>
    <row r="148" spans="2:11" s="68" customFormat="1" ht="14.25">
      <c r="B148" s="116" t="s">
        <v>96</v>
      </c>
      <c r="C148" s="161">
        <v>-4</v>
      </c>
      <c r="D148" s="161">
        <v>-3</v>
      </c>
      <c r="E148" s="210">
        <f t="shared" si="12"/>
        <v>0.33333333333333326</v>
      </c>
      <c r="F148" s="28">
        <v>-2</v>
      </c>
      <c r="G148" s="28">
        <v>0</v>
      </c>
      <c r="H148" s="245" t="s">
        <v>2</v>
      </c>
      <c r="J148"/>
      <c r="K148"/>
    </row>
    <row r="149" spans="2:11" s="68" customFormat="1" ht="15" thickBot="1">
      <c r="B149" s="116" t="s">
        <v>97</v>
      </c>
      <c r="C149" s="161">
        <v>-129</v>
      </c>
      <c r="D149" s="161">
        <v>-181</v>
      </c>
      <c r="E149" s="210">
        <f t="shared" si="12"/>
        <v>-0.28729281767955805</v>
      </c>
      <c r="F149" s="28">
        <v>-30</v>
      </c>
      <c r="G149" s="28">
        <v>-53</v>
      </c>
      <c r="H149" s="245">
        <f>+F149/G149-1</f>
        <v>-0.43396226415094341</v>
      </c>
      <c r="J149"/>
      <c r="K149"/>
    </row>
    <row r="150" spans="2:11" s="68" customFormat="1" ht="15" thickBot="1">
      <c r="B150" s="117" t="s">
        <v>1</v>
      </c>
      <c r="C150" s="160">
        <f>SUM(C145:C149)</f>
        <v>223</v>
      </c>
      <c r="D150" s="160">
        <f>SUM(D145:D149)</f>
        <v>282</v>
      </c>
      <c r="E150" s="211">
        <f t="shared" si="12"/>
        <v>-0.20921985815602839</v>
      </c>
      <c r="F150" s="185">
        <f>SUM(F145:F149)</f>
        <v>42</v>
      </c>
      <c r="G150" s="185">
        <f>SUM(G145:G149)</f>
        <v>74</v>
      </c>
      <c r="H150" s="297">
        <f>+F150/G150-1</f>
        <v>-0.43243243243243246</v>
      </c>
      <c r="J150"/>
      <c r="K150"/>
    </row>
    <row r="151" spans="2:11" s="68" customFormat="1" ht="15" thickBot="1">
      <c r="B151" s="116" t="s">
        <v>234</v>
      </c>
      <c r="C151" s="161">
        <v>-75</v>
      </c>
      <c r="D151" s="161">
        <v>-69</v>
      </c>
      <c r="E151" s="210">
        <f t="shared" si="12"/>
        <v>8.6956521739130377E-2</v>
      </c>
      <c r="F151" s="28">
        <v>-25</v>
      </c>
      <c r="G151" s="28">
        <v>-16</v>
      </c>
      <c r="H151" s="245">
        <f>+F151/G151-1</f>
        <v>0.5625</v>
      </c>
      <c r="J151"/>
      <c r="K151"/>
    </row>
    <row r="152" spans="2:11" s="68" customFormat="1" ht="15" thickBot="1">
      <c r="B152" s="117" t="s">
        <v>164</v>
      </c>
      <c r="C152" s="160">
        <f>SUM(C150:C151)</f>
        <v>148</v>
      </c>
      <c r="D152" s="160">
        <f>SUM(D150:D151)</f>
        <v>213</v>
      </c>
      <c r="E152" s="211">
        <f t="shared" si="12"/>
        <v>-0.30516431924882625</v>
      </c>
      <c r="F152" s="185">
        <f>SUM(F150:F151)</f>
        <v>17</v>
      </c>
      <c r="G152" s="185">
        <f>SUM(G150:G151)</f>
        <v>58</v>
      </c>
      <c r="H152" s="297">
        <f>+F152/G152-1</f>
        <v>-0.7068965517241379</v>
      </c>
      <c r="J152"/>
      <c r="K152"/>
    </row>
    <row r="153" spans="2:11" s="68" customFormat="1" ht="14.25">
      <c r="B153" s="116"/>
      <c r="C153" s="116"/>
      <c r="D153" s="116"/>
      <c r="E153" s="116"/>
      <c r="F153" s="116"/>
      <c r="G153" s="28"/>
      <c r="H153" s="28"/>
      <c r="J153"/>
      <c r="K153"/>
    </row>
    <row r="154" spans="2:11" s="68" customFormat="1" ht="15.75">
      <c r="B154" s="67" t="s">
        <v>152</v>
      </c>
      <c r="J154"/>
      <c r="K154"/>
    </row>
    <row r="155" spans="2:11" s="68" customFormat="1" ht="15.75">
      <c r="F155" s="70"/>
      <c r="J155"/>
      <c r="K155"/>
    </row>
    <row r="156" spans="2:11" s="68" customFormat="1" ht="14.25">
      <c r="B156" s="20" t="s">
        <v>238</v>
      </c>
      <c r="C156" s="158" t="s">
        <v>254</v>
      </c>
      <c r="D156" s="158" t="s">
        <v>249</v>
      </c>
      <c r="E156" s="158" t="s">
        <v>237</v>
      </c>
      <c r="F156" s="26" t="s">
        <v>85</v>
      </c>
      <c r="G156" s="26" t="s">
        <v>36</v>
      </c>
      <c r="H156" s="26" t="s">
        <v>237</v>
      </c>
      <c r="J156"/>
      <c r="K156"/>
    </row>
    <row r="157" spans="2:11" s="68" customFormat="1" ht="14.25">
      <c r="B157" s="116" t="s">
        <v>13</v>
      </c>
      <c r="C157" s="159">
        <v>513</v>
      </c>
      <c r="D157" s="159">
        <v>355</v>
      </c>
      <c r="E157" s="210">
        <f t="shared" ref="E157:E163" si="13">+C157/D157-1</f>
        <v>0.44507042253521134</v>
      </c>
      <c r="F157" s="29">
        <v>219</v>
      </c>
      <c r="G157" s="29">
        <v>25</v>
      </c>
      <c r="H157" s="245" t="s">
        <v>2</v>
      </c>
      <c r="J157"/>
      <c r="K157"/>
    </row>
    <row r="158" spans="2:11" s="68" customFormat="1" ht="15" thickBot="1">
      <c r="B158" s="116" t="s">
        <v>44</v>
      </c>
      <c r="C158" s="159">
        <v>-316</v>
      </c>
      <c r="D158" s="159">
        <v>-201</v>
      </c>
      <c r="E158" s="210">
        <f t="shared" si="13"/>
        <v>0.57213930348258701</v>
      </c>
      <c r="F158" s="29">
        <v>-29</v>
      </c>
      <c r="G158" s="29">
        <v>6</v>
      </c>
      <c r="H158" s="245" t="s">
        <v>2</v>
      </c>
      <c r="J158"/>
      <c r="K158"/>
    </row>
    <row r="159" spans="2:11" s="68" customFormat="1" ht="15" thickBot="1">
      <c r="B159" s="117" t="s">
        <v>45</v>
      </c>
      <c r="C159" s="160">
        <f>SUM(C157:C158)</f>
        <v>197</v>
      </c>
      <c r="D159" s="160">
        <f>SUM(D157:D158)</f>
        <v>154</v>
      </c>
      <c r="E159" s="211">
        <f t="shared" si="13"/>
        <v>0.27922077922077926</v>
      </c>
      <c r="F159" s="185">
        <f>SUM(F157:F158)</f>
        <v>190</v>
      </c>
      <c r="G159" s="185">
        <f>SUM(G157:G158)</f>
        <v>31</v>
      </c>
      <c r="H159" s="297" t="s">
        <v>2</v>
      </c>
      <c r="J159"/>
      <c r="K159"/>
    </row>
    <row r="160" spans="2:11" s="68" customFormat="1" ht="14.25">
      <c r="B160" s="116" t="s">
        <v>95</v>
      </c>
      <c r="C160" s="161">
        <v>31</v>
      </c>
      <c r="D160" s="161">
        <v>35</v>
      </c>
      <c r="E160" s="210">
        <f t="shared" si="13"/>
        <v>-0.11428571428571432</v>
      </c>
      <c r="F160" s="28">
        <v>11</v>
      </c>
      <c r="G160" s="28">
        <v>10</v>
      </c>
      <c r="H160" s="245">
        <f>+F160/G160-1</f>
        <v>0.10000000000000009</v>
      </c>
      <c r="J160"/>
      <c r="K160"/>
    </row>
    <row r="161" spans="2:11" s="68" customFormat="1" ht="14.25">
      <c r="B161" s="116" t="s">
        <v>46</v>
      </c>
      <c r="C161" s="161">
        <v>-15</v>
      </c>
      <c r="D161" s="161">
        <v>-29</v>
      </c>
      <c r="E161" s="210">
        <f t="shared" si="13"/>
        <v>-0.48275862068965514</v>
      </c>
      <c r="F161" s="28">
        <v>-5</v>
      </c>
      <c r="G161" s="28">
        <v>-10</v>
      </c>
      <c r="H161" s="245">
        <f>+F161/G161-1</f>
        <v>-0.5</v>
      </c>
      <c r="J161"/>
      <c r="K161"/>
    </row>
    <row r="162" spans="2:11" s="68" customFormat="1" ht="14.25">
      <c r="B162" s="116" t="s">
        <v>96</v>
      </c>
      <c r="C162" s="161">
        <v>-22</v>
      </c>
      <c r="D162" s="161">
        <v>-27</v>
      </c>
      <c r="E162" s="210">
        <f t="shared" si="13"/>
        <v>-0.18518518518518523</v>
      </c>
      <c r="F162" s="28">
        <v>-7</v>
      </c>
      <c r="G162" s="28">
        <v>-5</v>
      </c>
      <c r="H162" s="245">
        <f>+F162/G162-1</f>
        <v>0.39999999999999991</v>
      </c>
      <c r="J162"/>
      <c r="K162"/>
    </row>
    <row r="163" spans="2:11" s="68" customFormat="1" ht="15" thickBot="1">
      <c r="B163" s="116" t="s">
        <v>97</v>
      </c>
      <c r="C163" s="161">
        <v>-83</v>
      </c>
      <c r="D163" s="161">
        <v>-87</v>
      </c>
      <c r="E163" s="210">
        <f t="shared" si="13"/>
        <v>-4.5977011494252928E-2</v>
      </c>
      <c r="F163" s="28">
        <v>-37</v>
      </c>
      <c r="G163" s="28">
        <v>-22</v>
      </c>
      <c r="H163" s="245">
        <f>+F163/G163-1</f>
        <v>0.68181818181818188</v>
      </c>
      <c r="J163"/>
      <c r="K163"/>
    </row>
    <row r="164" spans="2:11" s="68" customFormat="1" ht="15" thickBot="1">
      <c r="B164" s="117" t="s">
        <v>1</v>
      </c>
      <c r="C164" s="160">
        <f>SUM(C159:C163)</f>
        <v>108</v>
      </c>
      <c r="D164" s="160">
        <f>SUM(D159:D163)</f>
        <v>46</v>
      </c>
      <c r="E164" s="211" t="s">
        <v>2</v>
      </c>
      <c r="F164" s="185">
        <f>SUM(F159:F163)</f>
        <v>152</v>
      </c>
      <c r="G164" s="185">
        <f>SUM(G159:G163)</f>
        <v>4</v>
      </c>
      <c r="H164" s="297" t="s">
        <v>2</v>
      </c>
      <c r="J164"/>
      <c r="K164"/>
    </row>
    <row r="165" spans="2:11" s="68" customFormat="1" ht="15" thickBot="1">
      <c r="B165" s="116" t="s">
        <v>234</v>
      </c>
      <c r="C165" s="161">
        <v>-15</v>
      </c>
      <c r="D165" s="161">
        <v>-10</v>
      </c>
      <c r="E165" s="210">
        <f>+C165/D165-1</f>
        <v>0.5</v>
      </c>
      <c r="F165" s="28">
        <v>-2</v>
      </c>
      <c r="G165" s="28">
        <v>-2</v>
      </c>
      <c r="H165" s="245">
        <f>+F165/G165-1</f>
        <v>0</v>
      </c>
      <c r="J165"/>
      <c r="K165"/>
    </row>
    <row r="166" spans="2:11" s="68" customFormat="1" ht="15" thickBot="1">
      <c r="B166" s="117" t="s">
        <v>164</v>
      </c>
      <c r="C166" s="160">
        <f>SUM(C164:C165)</f>
        <v>93</v>
      </c>
      <c r="D166" s="160">
        <f>SUM(D164:D165)</f>
        <v>36</v>
      </c>
      <c r="E166" s="211" t="s">
        <v>2</v>
      </c>
      <c r="F166" s="185">
        <f>SUM(F164:F165)</f>
        <v>150</v>
      </c>
      <c r="G166" s="185">
        <f>SUM(G164:G165)</f>
        <v>2</v>
      </c>
      <c r="H166" s="297" t="s">
        <v>2</v>
      </c>
      <c r="J166"/>
      <c r="K166"/>
    </row>
    <row r="167" spans="2:11" s="68" customFormat="1" ht="14.25">
      <c r="B167" s="116"/>
      <c r="C167" s="116"/>
      <c r="D167" s="116"/>
      <c r="E167" s="116"/>
      <c r="F167" s="116"/>
      <c r="G167" s="28"/>
      <c r="H167" s="28"/>
      <c r="J167"/>
      <c r="K167"/>
    </row>
    <row r="168" spans="2:11" s="68" customFormat="1" ht="20.25">
      <c r="B168" s="145" t="s">
        <v>109</v>
      </c>
      <c r="C168" s="24"/>
      <c r="D168" s="24"/>
      <c r="E168" s="24"/>
      <c r="J168"/>
      <c r="K168"/>
    </row>
    <row r="169" spans="2:11" s="68" customFormat="1" ht="14.25">
      <c r="B169" s="71"/>
      <c r="C169" s="24"/>
      <c r="D169" s="24"/>
      <c r="E169" s="24"/>
      <c r="J169"/>
      <c r="K169"/>
    </row>
    <row r="170" spans="2:11" s="68" customFormat="1" ht="15.75">
      <c r="B170" s="67" t="s">
        <v>155</v>
      </c>
      <c r="J170"/>
      <c r="K170"/>
    </row>
    <row r="171" spans="2:11" s="68" customFormat="1" ht="15">
      <c r="B171" s="44"/>
      <c r="C171" s="24"/>
      <c r="D171" s="24"/>
      <c r="E171" s="24"/>
      <c r="F171" s="42"/>
      <c r="J171"/>
      <c r="K171"/>
    </row>
    <row r="172" spans="2:11" s="68" customFormat="1" ht="14.25">
      <c r="B172" s="20" t="s">
        <v>238</v>
      </c>
      <c r="C172" s="158" t="s">
        <v>254</v>
      </c>
      <c r="D172" s="158" t="s">
        <v>249</v>
      </c>
      <c r="E172" s="158" t="s">
        <v>237</v>
      </c>
      <c r="F172" s="26" t="s">
        <v>85</v>
      </c>
      <c r="G172" s="26" t="s">
        <v>36</v>
      </c>
      <c r="H172" s="26" t="s">
        <v>237</v>
      </c>
      <c r="J172"/>
      <c r="K172"/>
    </row>
    <row r="173" spans="2:11" s="68" customFormat="1" ht="14.25">
      <c r="B173" s="116" t="s">
        <v>13</v>
      </c>
      <c r="C173" s="159">
        <v>596</v>
      </c>
      <c r="D173" s="159">
        <v>546</v>
      </c>
      <c r="E173" s="210">
        <f t="shared" ref="E173:E182" si="14">+C173/D173-1</f>
        <v>9.1575091575091472E-2</v>
      </c>
      <c r="F173" s="29">
        <v>188</v>
      </c>
      <c r="G173" s="29">
        <v>138</v>
      </c>
      <c r="H173" s="245">
        <f t="shared" ref="H173:H182" si="15">+F173/G173-1</f>
        <v>0.3623188405797102</v>
      </c>
      <c r="J173"/>
      <c r="K173"/>
    </row>
    <row r="174" spans="2:11" s="68" customFormat="1" ht="15" thickBot="1">
      <c r="B174" s="116" t="s">
        <v>44</v>
      </c>
      <c r="C174" s="159">
        <v>-352</v>
      </c>
      <c r="D174" s="159">
        <v>-305</v>
      </c>
      <c r="E174" s="210">
        <f t="shared" si="14"/>
        <v>0.15409836065573779</v>
      </c>
      <c r="F174" s="29">
        <v>-122</v>
      </c>
      <c r="G174" s="29">
        <v>-79</v>
      </c>
      <c r="H174" s="245">
        <f t="shared" si="15"/>
        <v>0.54430379746835444</v>
      </c>
      <c r="J174"/>
      <c r="K174"/>
    </row>
    <row r="175" spans="2:11" s="68" customFormat="1" ht="15" thickBot="1">
      <c r="B175" s="117" t="s">
        <v>45</v>
      </c>
      <c r="C175" s="160">
        <f>SUM(C173:C174)</f>
        <v>244</v>
      </c>
      <c r="D175" s="160">
        <f>SUM(D173:D174)</f>
        <v>241</v>
      </c>
      <c r="E175" s="211">
        <f t="shared" si="14"/>
        <v>1.2448132780082943E-2</v>
      </c>
      <c r="F175" s="185">
        <f>SUM(F173:F174)</f>
        <v>66</v>
      </c>
      <c r="G175" s="185">
        <f>SUM(G173:G174)</f>
        <v>59</v>
      </c>
      <c r="H175" s="297">
        <f t="shared" si="15"/>
        <v>0.11864406779661008</v>
      </c>
      <c r="J175"/>
      <c r="K175"/>
    </row>
    <row r="176" spans="2:11" s="68" customFormat="1" ht="14.25">
      <c r="B176" s="116" t="s">
        <v>95</v>
      </c>
      <c r="C176" s="161">
        <v>10</v>
      </c>
      <c r="D176" s="161">
        <v>12</v>
      </c>
      <c r="E176" s="210">
        <f t="shared" si="14"/>
        <v>-0.16666666666666663</v>
      </c>
      <c r="F176" s="28">
        <v>3</v>
      </c>
      <c r="G176" s="28">
        <v>2</v>
      </c>
      <c r="H176" s="245">
        <f t="shared" si="15"/>
        <v>0.5</v>
      </c>
      <c r="J176"/>
      <c r="K176"/>
    </row>
    <row r="177" spans="2:11" s="68" customFormat="1" ht="14.25">
      <c r="B177" s="116" t="s">
        <v>46</v>
      </c>
      <c r="C177" s="161">
        <v>-28</v>
      </c>
      <c r="D177" s="161">
        <v>-26</v>
      </c>
      <c r="E177" s="210">
        <f t="shared" si="14"/>
        <v>7.6923076923076872E-2</v>
      </c>
      <c r="F177" s="28">
        <v>-7</v>
      </c>
      <c r="G177" s="28">
        <v>-6</v>
      </c>
      <c r="H177" s="245">
        <f t="shared" si="15"/>
        <v>0.16666666666666674</v>
      </c>
      <c r="J177"/>
      <c r="K177"/>
    </row>
    <row r="178" spans="2:11" s="68" customFormat="1" ht="14.25">
      <c r="B178" s="116" t="s">
        <v>96</v>
      </c>
      <c r="C178" s="161">
        <v>-1</v>
      </c>
      <c r="D178" s="161">
        <v>-1</v>
      </c>
      <c r="E178" s="210">
        <f t="shared" si="14"/>
        <v>0</v>
      </c>
      <c r="F178" s="28">
        <v>0</v>
      </c>
      <c r="G178" s="28">
        <v>-1</v>
      </c>
      <c r="H178" s="245">
        <f t="shared" si="15"/>
        <v>-1</v>
      </c>
      <c r="J178"/>
      <c r="K178"/>
    </row>
    <row r="179" spans="2:11" s="68" customFormat="1" ht="15" thickBot="1">
      <c r="B179" s="116" t="s">
        <v>97</v>
      </c>
      <c r="C179" s="161">
        <v>-64</v>
      </c>
      <c r="D179" s="161">
        <v>-57</v>
      </c>
      <c r="E179" s="210">
        <f t="shared" si="14"/>
        <v>0.12280701754385959</v>
      </c>
      <c r="F179" s="28">
        <v>-20</v>
      </c>
      <c r="G179" s="28">
        <v>-15</v>
      </c>
      <c r="H179" s="245">
        <f t="shared" si="15"/>
        <v>0.33333333333333326</v>
      </c>
      <c r="J179"/>
      <c r="K179"/>
    </row>
    <row r="180" spans="2:11" s="68" customFormat="1" ht="15" thickBot="1">
      <c r="B180" s="117" t="s">
        <v>1</v>
      </c>
      <c r="C180" s="160">
        <f>SUM(C175:C179)</f>
        <v>161</v>
      </c>
      <c r="D180" s="160">
        <f>SUM(D175:D179)</f>
        <v>169</v>
      </c>
      <c r="E180" s="211">
        <f t="shared" si="14"/>
        <v>-4.7337278106508895E-2</v>
      </c>
      <c r="F180" s="185">
        <f>SUM(F175:F179)</f>
        <v>42</v>
      </c>
      <c r="G180" s="185">
        <f>SUM(G175:G179)</f>
        <v>39</v>
      </c>
      <c r="H180" s="297">
        <f t="shared" si="15"/>
        <v>7.6923076923076872E-2</v>
      </c>
      <c r="J180"/>
      <c r="K180"/>
    </row>
    <row r="181" spans="2:11" s="68" customFormat="1" ht="15" thickBot="1">
      <c r="B181" s="116" t="s">
        <v>234</v>
      </c>
      <c r="C181" s="161">
        <v>-79</v>
      </c>
      <c r="D181" s="161">
        <v>-56</v>
      </c>
      <c r="E181" s="210">
        <f t="shared" si="14"/>
        <v>0.41071428571428581</v>
      </c>
      <c r="F181" s="28">
        <v>-23</v>
      </c>
      <c r="G181" s="28">
        <v>-18</v>
      </c>
      <c r="H181" s="245">
        <f t="shared" si="15"/>
        <v>0.27777777777777768</v>
      </c>
      <c r="J181"/>
      <c r="K181"/>
    </row>
    <row r="182" spans="2:11" s="68" customFormat="1" ht="15" thickBot="1">
      <c r="B182" s="117" t="s">
        <v>164</v>
      </c>
      <c r="C182" s="160">
        <f>SUM(C180:C181)</f>
        <v>82</v>
      </c>
      <c r="D182" s="160">
        <f>SUM(D180:D181)</f>
        <v>113</v>
      </c>
      <c r="E182" s="211">
        <f t="shared" si="14"/>
        <v>-0.27433628318584069</v>
      </c>
      <c r="F182" s="185">
        <f>SUM(F180:F181)</f>
        <v>19</v>
      </c>
      <c r="G182" s="185">
        <f>SUM(G180:G181)</f>
        <v>21</v>
      </c>
      <c r="H182" s="297">
        <f t="shared" si="15"/>
        <v>-9.5238095238095233E-2</v>
      </c>
      <c r="J182"/>
      <c r="K182"/>
    </row>
    <row r="183" spans="2:11" s="68" customFormat="1" ht="14.25">
      <c r="B183" s="184"/>
      <c r="C183" s="214"/>
      <c r="D183" s="214"/>
      <c r="E183" s="216"/>
      <c r="F183" s="214"/>
      <c r="G183" s="214"/>
      <c r="H183" s="215"/>
      <c r="J183"/>
      <c r="K183"/>
    </row>
    <row r="184" spans="2:11" s="68" customFormat="1" ht="15.75">
      <c r="B184" s="67" t="s">
        <v>156</v>
      </c>
      <c r="J184"/>
      <c r="K184"/>
    </row>
    <row r="185" spans="2:11" s="68" customFormat="1" ht="14.25">
      <c r="B185" s="44"/>
      <c r="C185" s="24"/>
      <c r="D185" s="24"/>
      <c r="E185" s="24"/>
      <c r="F185" s="71"/>
      <c r="J185"/>
      <c r="K185"/>
    </row>
    <row r="186" spans="2:11" s="68" customFormat="1" ht="14.25">
      <c r="B186" s="20" t="s">
        <v>238</v>
      </c>
      <c r="C186" s="158" t="s">
        <v>254</v>
      </c>
      <c r="D186" s="158" t="s">
        <v>249</v>
      </c>
      <c r="E186" s="158" t="s">
        <v>237</v>
      </c>
      <c r="F186" s="26" t="s">
        <v>85</v>
      </c>
      <c r="G186" s="26" t="s">
        <v>36</v>
      </c>
      <c r="H186" s="26" t="s">
        <v>237</v>
      </c>
      <c r="J186"/>
      <c r="K186"/>
    </row>
    <row r="187" spans="2:11" s="68" customFormat="1" ht="14.25">
      <c r="B187" s="116" t="s">
        <v>13</v>
      </c>
      <c r="C187" s="159">
        <v>771</v>
      </c>
      <c r="D187" s="159">
        <v>797</v>
      </c>
      <c r="E187" s="210">
        <f t="shared" ref="E187:E196" si="16">+C187/D187-1</f>
        <v>-3.2622333751568422E-2</v>
      </c>
      <c r="F187" s="29">
        <v>186</v>
      </c>
      <c r="G187" s="29">
        <v>198</v>
      </c>
      <c r="H187" s="245">
        <f t="shared" ref="H187:H193" si="17">+F187/G187-1</f>
        <v>-6.0606060606060552E-2</v>
      </c>
      <c r="J187"/>
      <c r="K187"/>
    </row>
    <row r="188" spans="2:11" s="68" customFormat="1" ht="15" thickBot="1">
      <c r="B188" s="116" t="s">
        <v>44</v>
      </c>
      <c r="C188" s="159">
        <v>-644</v>
      </c>
      <c r="D188" s="159">
        <v>-634</v>
      </c>
      <c r="E188" s="210">
        <f t="shared" si="16"/>
        <v>1.577287066246047E-2</v>
      </c>
      <c r="F188" s="29">
        <v>-176</v>
      </c>
      <c r="G188" s="29">
        <v>-157</v>
      </c>
      <c r="H188" s="245">
        <f t="shared" si="17"/>
        <v>0.12101910828025475</v>
      </c>
      <c r="J188"/>
      <c r="K188"/>
    </row>
    <row r="189" spans="2:11" s="68" customFormat="1" ht="15" thickBot="1">
      <c r="B189" s="117" t="s">
        <v>45</v>
      </c>
      <c r="C189" s="160">
        <f>SUM(C187:C188)</f>
        <v>127</v>
      </c>
      <c r="D189" s="160">
        <f>SUM(D187:D188)</f>
        <v>163</v>
      </c>
      <c r="E189" s="211">
        <f t="shared" si="16"/>
        <v>-0.22085889570552142</v>
      </c>
      <c r="F189" s="185">
        <f>SUM(F187:F188)</f>
        <v>10</v>
      </c>
      <c r="G189" s="185">
        <f>SUM(G187:G188)</f>
        <v>41</v>
      </c>
      <c r="H189" s="297">
        <f t="shared" si="17"/>
        <v>-0.75609756097560976</v>
      </c>
      <c r="J189"/>
      <c r="K189"/>
    </row>
    <row r="190" spans="2:11" s="68" customFormat="1" ht="14.25">
      <c r="B190" s="116" t="s">
        <v>95</v>
      </c>
      <c r="C190" s="161">
        <v>3</v>
      </c>
      <c r="D190" s="161">
        <v>2</v>
      </c>
      <c r="E190" s="210">
        <f t="shared" si="16"/>
        <v>0.5</v>
      </c>
      <c r="F190" s="237">
        <v>1</v>
      </c>
      <c r="G190" s="237">
        <v>1</v>
      </c>
      <c r="H190" s="245">
        <f t="shared" si="17"/>
        <v>0</v>
      </c>
      <c r="J190"/>
      <c r="K190"/>
    </row>
    <row r="191" spans="2:11" s="68" customFormat="1" ht="14.25">
      <c r="B191" s="116" t="s">
        <v>46</v>
      </c>
      <c r="C191" s="161">
        <v>-13</v>
      </c>
      <c r="D191" s="161">
        <v>-13</v>
      </c>
      <c r="E191" s="210">
        <f t="shared" si="16"/>
        <v>0</v>
      </c>
      <c r="F191" s="237">
        <v>-4</v>
      </c>
      <c r="G191" s="237">
        <v>-4</v>
      </c>
      <c r="H191" s="245">
        <f t="shared" si="17"/>
        <v>0</v>
      </c>
      <c r="J191"/>
      <c r="K191"/>
    </row>
    <row r="192" spans="2:11" s="68" customFormat="1" ht="14.25">
      <c r="B192" s="116" t="s">
        <v>96</v>
      </c>
      <c r="C192" s="161">
        <v>-5</v>
      </c>
      <c r="D192" s="161">
        <v>-6</v>
      </c>
      <c r="E192" s="210">
        <f t="shared" si="16"/>
        <v>-0.16666666666666663</v>
      </c>
      <c r="F192" s="237">
        <v>-1</v>
      </c>
      <c r="G192" s="237">
        <v>-2</v>
      </c>
      <c r="H192" s="245">
        <f t="shared" si="17"/>
        <v>-0.5</v>
      </c>
      <c r="J192"/>
      <c r="K192"/>
    </row>
    <row r="193" spans="2:11" s="68" customFormat="1" ht="15" thickBot="1">
      <c r="B193" s="116" t="s">
        <v>97</v>
      </c>
      <c r="C193" s="161">
        <v>-41</v>
      </c>
      <c r="D193" s="161">
        <v>-42</v>
      </c>
      <c r="E193" s="210">
        <f t="shared" si="16"/>
        <v>-2.3809523809523836E-2</v>
      </c>
      <c r="F193" s="237">
        <v>-10</v>
      </c>
      <c r="G193" s="237">
        <v>-9</v>
      </c>
      <c r="H193" s="245">
        <f t="shared" si="17"/>
        <v>0.11111111111111116</v>
      </c>
      <c r="J193"/>
      <c r="K193"/>
    </row>
    <row r="194" spans="2:11" s="68" customFormat="1" ht="15" thickBot="1">
      <c r="B194" s="117" t="s">
        <v>1</v>
      </c>
      <c r="C194" s="160">
        <f>SUM(C189:C193)</f>
        <v>71</v>
      </c>
      <c r="D194" s="160">
        <f>SUM(D189:D193)</f>
        <v>104</v>
      </c>
      <c r="E194" s="211">
        <f t="shared" si="16"/>
        <v>-0.31730769230769229</v>
      </c>
      <c r="F194" s="185">
        <f>SUM(F189:F193)</f>
        <v>-4</v>
      </c>
      <c r="G194" s="185">
        <f>SUM(G189:G193)</f>
        <v>27</v>
      </c>
      <c r="H194" s="297" t="s">
        <v>2</v>
      </c>
      <c r="J194"/>
      <c r="K194"/>
    </row>
    <row r="195" spans="2:11" s="68" customFormat="1" ht="15" thickBot="1">
      <c r="B195" s="116" t="s">
        <v>234</v>
      </c>
      <c r="C195" s="161">
        <v>-39</v>
      </c>
      <c r="D195" s="161">
        <v>-37</v>
      </c>
      <c r="E195" s="210">
        <f t="shared" si="16"/>
        <v>5.4054054054053946E-2</v>
      </c>
      <c r="F195" s="28">
        <v>-9</v>
      </c>
      <c r="G195" s="28">
        <v>-10</v>
      </c>
      <c r="H195" s="245">
        <f>+F195/G195-1</f>
        <v>-9.9999999999999978E-2</v>
      </c>
      <c r="J195"/>
      <c r="K195"/>
    </row>
    <row r="196" spans="2:11" s="68" customFormat="1" ht="15" thickBot="1">
      <c r="B196" s="117" t="s">
        <v>164</v>
      </c>
      <c r="C196" s="160">
        <f>SUM(C194:C195)</f>
        <v>32</v>
      </c>
      <c r="D196" s="160">
        <f>SUM(D194:D195)</f>
        <v>67</v>
      </c>
      <c r="E196" s="211">
        <f t="shared" si="16"/>
        <v>-0.52238805970149249</v>
      </c>
      <c r="F196" s="185">
        <f>SUM(F194:F195)</f>
        <v>-13</v>
      </c>
      <c r="G196" s="185">
        <f>SUM(G194:G195)</f>
        <v>17</v>
      </c>
      <c r="H196" s="297" t="s">
        <v>2</v>
      </c>
      <c r="J196"/>
      <c r="K196"/>
    </row>
    <row r="197" spans="2:11" s="68" customFormat="1" ht="14.25">
      <c r="B197" s="116"/>
      <c r="C197" s="217"/>
      <c r="D197" s="217"/>
      <c r="E197" s="217"/>
      <c r="F197" s="217"/>
      <c r="G197" s="28"/>
      <c r="H197" s="28"/>
      <c r="J197"/>
      <c r="K197"/>
    </row>
  </sheetData>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77" fitToHeight="0" orientation="portrait" r:id="rId1"/>
  <rowBreaks count="3" manualBreakCount="3">
    <brk id="65" min="1" max="7" man="1"/>
    <brk id="109" min="1" max="7" man="1"/>
    <brk id="167" min="1" max="7" man="1"/>
  </rowBreaks>
  <ignoredErrors>
    <ignoredError sqref="E15 E29 E34 E36 E43 E48 E57 E62 E64 Q59 E73 E78 E80 E87 E92 E94 E101 E106 E108 E117 E122 E124 E131 E136 E138 E145 E150 E152 E159 E175 E180 E182 E189 E194 E19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pageSetUpPr fitToPage="1"/>
  </sheetPr>
  <dimension ref="A1:I135"/>
  <sheetViews>
    <sheetView showGridLines="0" showRowColHeaders="0" zoomScaleNormal="100" workbookViewId="0">
      <selection activeCell="B2" sqref="B2"/>
    </sheetView>
  </sheetViews>
  <sheetFormatPr baseColWidth="10" defaultColWidth="11.42578125" defaultRowHeight="12.75"/>
  <cols>
    <col min="1" max="1" width="11.42578125" style="1"/>
    <col min="2" max="2" width="60.7109375" style="1" customWidth="1"/>
    <col min="3" max="4" width="10.7109375" style="1" customWidth="1"/>
    <col min="5" max="6" width="11.85546875" style="1" bestFit="1" customWidth="1"/>
    <col min="7" max="7" width="10.7109375" style="1" customWidth="1"/>
    <col min="8" max="16384" width="11.42578125" style="1"/>
  </cols>
  <sheetData>
    <row r="1" spans="1:9" s="59" customFormat="1" ht="15">
      <c r="A1" s="58"/>
      <c r="I1" s="60"/>
    </row>
    <row r="2" spans="1:9" s="59" customFormat="1" ht="15">
      <c r="A2" s="58"/>
      <c r="B2" s="84" t="s">
        <v>10</v>
      </c>
      <c r="C2" s="84"/>
      <c r="F2" s="491"/>
      <c r="G2" s="491"/>
      <c r="I2" s="60"/>
    </row>
    <row r="3" spans="1:9" s="59" customFormat="1" ht="15">
      <c r="A3" s="58"/>
      <c r="I3" s="60"/>
    </row>
    <row r="4" spans="1:9" s="4" customFormat="1"/>
    <row r="5" spans="1:9" s="4" customFormat="1" ht="26.25">
      <c r="B5" s="492" t="s">
        <v>24</v>
      </c>
      <c r="C5" s="492"/>
      <c r="D5" s="492"/>
    </row>
    <row r="6" spans="1:9" s="4" customFormat="1" ht="15" customHeight="1"/>
    <row r="7" spans="1:9" s="4" customFormat="1" ht="15" customHeight="1"/>
    <row r="8" spans="1:9" s="4" customFormat="1" ht="15" customHeight="1"/>
    <row r="9" spans="1:9" s="4" customFormat="1" ht="15" customHeight="1">
      <c r="B9" s="20" t="s">
        <v>232</v>
      </c>
      <c r="C9" s="21">
        <v>43465</v>
      </c>
      <c r="D9" s="21">
        <v>43100</v>
      </c>
    </row>
    <row r="10" spans="1:9" s="4" customFormat="1" ht="15" customHeight="1">
      <c r="B10" s="6"/>
      <c r="C10" s="6"/>
      <c r="D10" s="6"/>
    </row>
    <row r="11" spans="1:9" s="4" customFormat="1" ht="15" customHeight="1" thickBot="1">
      <c r="B11" s="35" t="s">
        <v>22</v>
      </c>
      <c r="C11" s="27">
        <f>SUM(C12:C16)</f>
        <v>32301</v>
      </c>
      <c r="D11" s="27">
        <f>SUM(D12:D16)</f>
        <v>36239</v>
      </c>
    </row>
    <row r="12" spans="1:9" s="4" customFormat="1" ht="15" customHeight="1">
      <c r="B12" s="30" t="s">
        <v>52</v>
      </c>
      <c r="C12" s="29">
        <v>7845</v>
      </c>
      <c r="D12" s="29">
        <v>9921</v>
      </c>
    </row>
    <row r="13" spans="1:9" s="4" customFormat="1" ht="15" customHeight="1">
      <c r="B13" s="30" t="s">
        <v>53</v>
      </c>
      <c r="C13" s="29">
        <v>20707</v>
      </c>
      <c r="D13" s="29">
        <v>22654</v>
      </c>
    </row>
    <row r="14" spans="1:9" s="4" customFormat="1" ht="15" customHeight="1">
      <c r="B14" s="30" t="s">
        <v>54</v>
      </c>
      <c r="C14" s="28">
        <v>816</v>
      </c>
      <c r="D14" s="29">
        <v>1500</v>
      </c>
    </row>
    <row r="15" spans="1:9" s="4" customFormat="1" ht="15" customHeight="1">
      <c r="B15" s="30" t="s">
        <v>55</v>
      </c>
      <c r="C15" s="29">
        <v>1244</v>
      </c>
      <c r="D15" s="29">
        <v>1315</v>
      </c>
    </row>
    <row r="16" spans="1:9" s="4" customFormat="1" ht="15" customHeight="1">
      <c r="B16" s="30" t="s">
        <v>56</v>
      </c>
      <c r="C16" s="29">
        <v>1689</v>
      </c>
      <c r="D16" s="28">
        <v>849</v>
      </c>
    </row>
    <row r="17" spans="2:4" s="4" customFormat="1" ht="15" customHeight="1">
      <c r="B17" s="34"/>
      <c r="C17" s="34"/>
      <c r="D17" s="34"/>
    </row>
    <row r="18" spans="2:4" s="4" customFormat="1" ht="15" customHeight="1" thickBot="1">
      <c r="B18" s="35" t="s">
        <v>57</v>
      </c>
      <c r="C18" s="27">
        <f>SUM(C19:C23)</f>
        <v>8330</v>
      </c>
      <c r="D18" s="27">
        <f>SUM(D19:D23)</f>
        <v>11083</v>
      </c>
    </row>
    <row r="19" spans="2:4" s="4" customFormat="1" ht="15" customHeight="1">
      <c r="B19" s="30" t="s">
        <v>58</v>
      </c>
      <c r="C19" s="28">
        <v>202</v>
      </c>
      <c r="D19" s="29">
        <v>1682</v>
      </c>
    </row>
    <row r="20" spans="2:4" s="4" customFormat="1" ht="15" customHeight="1">
      <c r="B20" s="30" t="s">
        <v>59</v>
      </c>
      <c r="C20" s="28">
        <v>850</v>
      </c>
      <c r="D20" s="28">
        <v>720</v>
      </c>
    </row>
    <row r="21" spans="2:4" s="4" customFormat="1" ht="15" customHeight="1">
      <c r="B21" s="30" t="s">
        <v>60</v>
      </c>
      <c r="C21" s="29">
        <v>5134</v>
      </c>
      <c r="D21" s="29">
        <v>4994</v>
      </c>
    </row>
    <row r="22" spans="2:4" s="4" customFormat="1" ht="15" customHeight="1">
      <c r="B22" s="30" t="s">
        <v>61</v>
      </c>
      <c r="C22" s="29">
        <v>428</v>
      </c>
      <c r="D22" s="28">
        <v>462</v>
      </c>
    </row>
    <row r="23" spans="2:4" s="4" customFormat="1" ht="15" customHeight="1">
      <c r="B23" s="30" t="s">
        <v>26</v>
      </c>
      <c r="C23" s="29">
        <v>1716</v>
      </c>
      <c r="D23" s="29">
        <v>3225</v>
      </c>
    </row>
    <row r="24" spans="2:4" s="4" customFormat="1" ht="15" customHeight="1" thickBot="1">
      <c r="B24" s="34"/>
      <c r="C24" s="34"/>
      <c r="D24" s="34"/>
    </row>
    <row r="25" spans="2:4" s="4" customFormat="1" ht="15" customHeight="1" thickBot="1">
      <c r="B25" s="31" t="s">
        <v>23</v>
      </c>
      <c r="C25" s="32">
        <f>+C11+C18</f>
        <v>40631</v>
      </c>
      <c r="D25" s="32">
        <f>+D11+D18</f>
        <v>47322</v>
      </c>
    </row>
    <row r="26" spans="2:4" s="4" customFormat="1" ht="15" customHeight="1">
      <c r="B26" s="11"/>
      <c r="C26" s="113"/>
      <c r="D26" s="113"/>
    </row>
    <row r="27" spans="2:4" s="4" customFormat="1" ht="15" customHeight="1">
      <c r="B27" s="7"/>
    </row>
    <row r="28" spans="2:4" s="4" customFormat="1" ht="15" customHeight="1">
      <c r="B28" s="20" t="s">
        <v>232</v>
      </c>
      <c r="C28" s="21">
        <v>43465</v>
      </c>
      <c r="D28" s="21">
        <v>43100</v>
      </c>
    </row>
    <row r="29" spans="2:4" s="4" customFormat="1" ht="15" customHeight="1">
      <c r="B29" s="6"/>
      <c r="C29" s="6"/>
      <c r="D29" s="6"/>
    </row>
    <row r="30" spans="2:4" s="4" customFormat="1" ht="15" customHeight="1" thickBot="1">
      <c r="B30" s="35" t="s">
        <v>14</v>
      </c>
      <c r="C30" s="27">
        <f>SUM(C31:C32)</f>
        <v>14595</v>
      </c>
      <c r="D30" s="27">
        <f>SUM(D31:D32)</f>
        <v>18305</v>
      </c>
    </row>
    <row r="31" spans="2:4" s="4" customFormat="1" ht="15" customHeight="1">
      <c r="B31" s="30" t="s">
        <v>62</v>
      </c>
      <c r="C31" s="29">
        <v>10948</v>
      </c>
      <c r="D31" s="29">
        <v>14734</v>
      </c>
    </row>
    <row r="32" spans="2:4" s="4" customFormat="1" ht="15" customHeight="1">
      <c r="B32" s="30" t="s">
        <v>63</v>
      </c>
      <c r="C32" s="29">
        <v>3647</v>
      </c>
      <c r="D32" s="29">
        <v>3571</v>
      </c>
    </row>
    <row r="33" spans="2:4" s="4" customFormat="1" ht="15" customHeight="1">
      <c r="B33" s="33"/>
      <c r="C33" s="33"/>
      <c r="D33" s="33"/>
    </row>
    <row r="34" spans="2:4" s="4" customFormat="1" ht="15" customHeight="1" thickBot="1">
      <c r="B34" s="35" t="s">
        <v>64</v>
      </c>
      <c r="C34" s="27">
        <f>SUM(C35:C39)</f>
        <v>19029</v>
      </c>
      <c r="D34" s="27">
        <f>SUM(D35:D39)</f>
        <v>21409</v>
      </c>
    </row>
    <row r="35" spans="2:4" s="4" customFormat="1" ht="15" customHeight="1">
      <c r="B35" s="30" t="s">
        <v>65</v>
      </c>
      <c r="C35" s="28">
        <v>863</v>
      </c>
      <c r="D35" s="28">
        <v>842</v>
      </c>
    </row>
    <row r="36" spans="2:4" s="4" customFormat="1" ht="15" customHeight="1">
      <c r="B36" s="30" t="s">
        <v>66</v>
      </c>
      <c r="C36" s="29">
        <v>1125</v>
      </c>
      <c r="D36" s="29">
        <v>1129</v>
      </c>
    </row>
    <row r="37" spans="2:4" s="4" customFormat="1" ht="15" customHeight="1">
      <c r="B37" s="30" t="s">
        <v>67</v>
      </c>
      <c r="C37" s="29">
        <v>13352</v>
      </c>
      <c r="D37" s="29">
        <v>15916</v>
      </c>
    </row>
    <row r="38" spans="2:4" s="4" customFormat="1" ht="15" customHeight="1">
      <c r="B38" s="30" t="s">
        <v>68</v>
      </c>
      <c r="C38" s="29">
        <v>2149</v>
      </c>
      <c r="D38" s="29">
        <v>2312</v>
      </c>
    </row>
    <row r="39" spans="2:4" s="4" customFormat="1" ht="15" customHeight="1">
      <c r="B39" s="30" t="s">
        <v>69</v>
      </c>
      <c r="C39" s="29">
        <v>1540</v>
      </c>
      <c r="D39" s="29">
        <v>1210</v>
      </c>
    </row>
    <row r="40" spans="2:4" s="4" customFormat="1" ht="15" customHeight="1">
      <c r="B40" s="33"/>
      <c r="C40" s="33"/>
      <c r="D40" s="33"/>
    </row>
    <row r="41" spans="2:4" s="4" customFormat="1" ht="15" customHeight="1" thickBot="1">
      <c r="B41" s="35" t="s">
        <v>70</v>
      </c>
      <c r="C41" s="27">
        <f>SUM(C42:C46)</f>
        <v>7007</v>
      </c>
      <c r="D41" s="27">
        <f>SUM(D42:D46)</f>
        <v>7608</v>
      </c>
    </row>
    <row r="42" spans="2:4" s="4" customFormat="1" ht="15" customHeight="1">
      <c r="B42" s="30" t="s">
        <v>71</v>
      </c>
      <c r="C42" s="28">
        <v>93</v>
      </c>
      <c r="D42" s="28">
        <v>621</v>
      </c>
    </row>
    <row r="43" spans="2:4" s="4" customFormat="1" ht="15" customHeight="1">
      <c r="B43" s="30" t="s">
        <v>72</v>
      </c>
      <c r="C43" s="28">
        <v>297</v>
      </c>
      <c r="D43" s="28">
        <v>183</v>
      </c>
    </row>
    <row r="44" spans="2:4" s="4" customFormat="1" ht="15" customHeight="1">
      <c r="B44" s="30" t="s">
        <v>73</v>
      </c>
      <c r="C44" s="239">
        <v>2079</v>
      </c>
      <c r="D44" s="29">
        <v>2543</v>
      </c>
    </row>
    <row r="45" spans="2:4" s="4" customFormat="1" ht="15" customHeight="1">
      <c r="B45" s="30" t="s">
        <v>74</v>
      </c>
      <c r="C45" s="29">
        <v>4067</v>
      </c>
      <c r="D45" s="29">
        <v>3920</v>
      </c>
    </row>
    <row r="46" spans="2:4" s="4" customFormat="1" ht="15" customHeight="1">
      <c r="B46" s="30" t="s">
        <v>75</v>
      </c>
      <c r="C46" s="29">
        <v>471</v>
      </c>
      <c r="D46" s="28">
        <v>341</v>
      </c>
    </row>
    <row r="47" spans="2:4" s="4" customFormat="1" ht="15" customHeight="1" thickBot="1">
      <c r="B47" s="33"/>
      <c r="C47" s="33"/>
      <c r="D47" s="33"/>
    </row>
    <row r="48" spans="2:4" s="4" customFormat="1" ht="15" customHeight="1" thickBot="1">
      <c r="B48" s="31" t="s">
        <v>76</v>
      </c>
      <c r="C48" s="32">
        <f>+C30+C34+C41</f>
        <v>40631</v>
      </c>
      <c r="D48" s="32">
        <f>+D30+D34+D41</f>
        <v>47322</v>
      </c>
    </row>
    <row r="49" s="4" customFormat="1" ht="15" customHeight="1"/>
    <row r="50" s="4" customFormat="1" ht="15" customHeight="1"/>
    <row r="51" s="4" customFormat="1" ht="15" customHeight="1"/>
    <row r="52" s="4" customFormat="1" ht="15" customHeight="1"/>
    <row r="53" s="4" customFormat="1" ht="15" customHeight="1"/>
    <row r="54" s="4" customFormat="1" ht="15" customHeigh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sheetData>
  <mergeCells count="2">
    <mergeCell ref="F2:G2"/>
    <mergeCell ref="B5:D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orientation="portrait" r:id="rId1"/>
  <headerFooter>
    <oddFooter xml:space="preserve">&amp;R&amp;P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pageSetUpPr fitToPage="1"/>
  </sheetPr>
  <dimension ref="A1:O101"/>
  <sheetViews>
    <sheetView showGridLines="0" showRowColHeaders="0" zoomScaleNormal="100" workbookViewId="0">
      <selection activeCell="B2" sqref="B2"/>
    </sheetView>
  </sheetViews>
  <sheetFormatPr baseColWidth="10" defaultColWidth="11.42578125" defaultRowHeight="12.75"/>
  <cols>
    <col min="1" max="1" width="11.42578125" style="63"/>
    <col min="2" max="2" width="31.5703125" style="63" customWidth="1"/>
    <col min="3" max="4" width="10.7109375" style="63" customWidth="1"/>
    <col min="5" max="5" width="10.42578125" style="63" customWidth="1"/>
    <col min="6" max="6" width="10.7109375" style="63" customWidth="1"/>
    <col min="7" max="8" width="10.7109375" customWidth="1"/>
    <col min="11" max="11" width="38.140625" customWidth="1"/>
    <col min="16" max="16384" width="11.42578125" style="63"/>
  </cols>
  <sheetData>
    <row r="1" spans="1:15" s="59" customFormat="1" ht="15">
      <c r="A1" s="58"/>
    </row>
    <row r="2" spans="1:15" s="59" customFormat="1" ht="15">
      <c r="A2" s="58"/>
      <c r="B2" s="84" t="s">
        <v>10</v>
      </c>
      <c r="C2" s="84"/>
    </row>
    <row r="3" spans="1:15" s="59" customFormat="1" ht="15">
      <c r="A3" s="58"/>
    </row>
    <row r="4" spans="1:15" s="4" customFormat="1"/>
    <row r="5" spans="1:15" s="4" customFormat="1" ht="26.25">
      <c r="A5" s="10"/>
      <c r="B5" s="492" t="s">
        <v>174</v>
      </c>
      <c r="C5" s="492"/>
      <c r="D5" s="492"/>
      <c r="E5" s="492"/>
      <c r="G5"/>
      <c r="H5"/>
      <c r="I5"/>
      <c r="J5"/>
      <c r="K5"/>
      <c r="L5"/>
      <c r="M5"/>
      <c r="N5"/>
      <c r="O5"/>
    </row>
    <row r="6" spans="1:15" s="4" customFormat="1" ht="15" customHeight="1">
      <c r="G6"/>
      <c r="H6"/>
      <c r="I6"/>
      <c r="J6"/>
      <c r="K6"/>
      <c r="L6"/>
      <c r="M6"/>
      <c r="N6"/>
      <c r="O6"/>
    </row>
    <row r="7" spans="1:15" s="4" customFormat="1" ht="15" customHeight="1">
      <c r="G7"/>
      <c r="H7"/>
      <c r="I7"/>
      <c r="J7"/>
      <c r="K7"/>
      <c r="L7"/>
      <c r="M7"/>
      <c r="N7"/>
      <c r="O7"/>
    </row>
    <row r="8" spans="1:15" s="4" customFormat="1" ht="15" customHeight="1">
      <c r="B8" s="20" t="s">
        <v>238</v>
      </c>
      <c r="C8" s="21" t="s">
        <v>254</v>
      </c>
      <c r="D8" s="21" t="s">
        <v>249</v>
      </c>
      <c r="E8" s="21" t="s">
        <v>237</v>
      </c>
      <c r="G8"/>
      <c r="H8"/>
      <c r="I8"/>
      <c r="J8"/>
      <c r="K8"/>
      <c r="L8"/>
      <c r="M8"/>
      <c r="N8"/>
      <c r="O8"/>
    </row>
    <row r="9" spans="1:15" s="4" customFormat="1" ht="15" customHeight="1" thickBot="1">
      <c r="B9" s="34"/>
      <c r="C9" s="218"/>
      <c r="D9" s="218"/>
      <c r="E9" s="219"/>
      <c r="G9"/>
      <c r="H9"/>
      <c r="I9"/>
      <c r="J9"/>
      <c r="K9"/>
      <c r="L9"/>
      <c r="M9"/>
      <c r="N9"/>
      <c r="O9"/>
    </row>
    <row r="10" spans="1:15" s="4" customFormat="1" ht="15" customHeight="1" thickBot="1">
      <c r="B10" s="31" t="s">
        <v>1</v>
      </c>
      <c r="C10" s="32">
        <v>4019</v>
      </c>
      <c r="D10" s="32">
        <v>3903</v>
      </c>
      <c r="E10" s="213">
        <f>+C10/D10-1</f>
        <v>2.9720727645401013E-2</v>
      </c>
      <c r="G10"/>
      <c r="H10"/>
      <c r="I10"/>
      <c r="J10"/>
      <c r="K10"/>
      <c r="L10"/>
      <c r="M10"/>
      <c r="N10"/>
      <c r="O10"/>
    </row>
    <row r="11" spans="1:15" s="4" customFormat="1" ht="15" customHeight="1">
      <c r="B11" s="34"/>
      <c r="C11" s="228"/>
      <c r="D11" s="228"/>
      <c r="E11" s="220"/>
      <c r="G11"/>
      <c r="H11"/>
      <c r="I11"/>
      <c r="J11"/>
      <c r="K11"/>
      <c r="L11"/>
      <c r="M11"/>
      <c r="N11"/>
      <c r="O11"/>
    </row>
    <row r="12" spans="1:15" s="4" customFormat="1" ht="15" customHeight="1">
      <c r="B12" s="30" t="s">
        <v>96</v>
      </c>
      <c r="C12" s="29">
        <v>-263</v>
      </c>
      <c r="D12" s="29">
        <v>-438</v>
      </c>
      <c r="E12" s="212">
        <f>+C12/D12-1</f>
        <v>-0.3995433789954338</v>
      </c>
      <c r="G12"/>
      <c r="H12"/>
      <c r="I12"/>
      <c r="J12"/>
      <c r="K12"/>
      <c r="L12"/>
      <c r="M12"/>
      <c r="N12"/>
      <c r="O12"/>
    </row>
    <row r="13" spans="1:15" s="4" customFormat="1" ht="15" customHeight="1">
      <c r="B13" s="30" t="s">
        <v>191</v>
      </c>
      <c r="C13" s="29">
        <v>-685</v>
      </c>
      <c r="D13" s="29">
        <v>-698</v>
      </c>
      <c r="E13" s="212">
        <f>+C13/D13-1</f>
        <v>-1.8624641833810851E-2</v>
      </c>
      <c r="G13"/>
      <c r="H13"/>
      <c r="I13"/>
      <c r="J13"/>
      <c r="K13"/>
      <c r="L13"/>
      <c r="M13"/>
      <c r="N13"/>
      <c r="O13"/>
    </row>
    <row r="14" spans="1:15" s="4" customFormat="1">
      <c r="B14" s="30" t="s">
        <v>192</v>
      </c>
      <c r="C14" s="29">
        <v>18</v>
      </c>
      <c r="D14" s="29">
        <v>156</v>
      </c>
      <c r="E14" s="212">
        <f>+C14/D14-1</f>
        <v>-0.88461538461538458</v>
      </c>
      <c r="G14"/>
      <c r="H14"/>
      <c r="I14"/>
      <c r="J14"/>
      <c r="K14"/>
      <c r="L14"/>
      <c r="M14"/>
      <c r="N14"/>
      <c r="O14"/>
    </row>
    <row r="15" spans="1:15" s="4" customFormat="1" ht="13.5" thickBot="1">
      <c r="B15" s="34"/>
      <c r="C15" s="228"/>
      <c r="D15" s="228"/>
      <c r="E15" s="220"/>
      <c r="G15"/>
      <c r="H15"/>
      <c r="I15"/>
      <c r="J15"/>
      <c r="K15"/>
      <c r="L15"/>
      <c r="M15"/>
      <c r="N15"/>
      <c r="O15"/>
    </row>
    <row r="16" spans="1:15" s="4" customFormat="1" ht="13.5" thickBot="1">
      <c r="B16" s="31" t="s">
        <v>193</v>
      </c>
      <c r="C16" s="32">
        <f>SUM(C10:C14)</f>
        <v>3089</v>
      </c>
      <c r="D16" s="32">
        <f>SUM(D10:D14)</f>
        <v>2923</v>
      </c>
      <c r="E16" s="213">
        <f>+C16/D16-1</f>
        <v>5.6790968183373147E-2</v>
      </c>
      <c r="G16"/>
      <c r="H16"/>
      <c r="I16"/>
      <c r="J16"/>
      <c r="K16"/>
      <c r="L16"/>
      <c r="M16"/>
      <c r="N16"/>
      <c r="O16"/>
    </row>
    <row r="17" spans="2:15" s="4" customFormat="1">
      <c r="B17" s="34"/>
      <c r="C17" s="228"/>
      <c r="D17" s="228"/>
      <c r="E17" s="220"/>
      <c r="G17"/>
      <c r="H17"/>
      <c r="I17"/>
      <c r="J17"/>
      <c r="K17"/>
      <c r="L17"/>
      <c r="M17"/>
      <c r="N17"/>
      <c r="O17"/>
    </row>
    <row r="18" spans="2:15" s="4" customFormat="1">
      <c r="B18" s="244" t="s">
        <v>176</v>
      </c>
      <c r="C18" s="239">
        <v>-208</v>
      </c>
      <c r="D18" s="239">
        <v>-155</v>
      </c>
      <c r="E18" s="212">
        <f>+C18/D18-1</f>
        <v>0.34193548387096784</v>
      </c>
      <c r="G18"/>
      <c r="H18"/>
      <c r="I18"/>
      <c r="J18"/>
      <c r="K18"/>
      <c r="L18"/>
      <c r="M18"/>
      <c r="N18"/>
      <c r="O18"/>
    </row>
    <row r="19" spans="2:15" s="4" customFormat="1" ht="13.5" thickBot="1">
      <c r="B19" s="34"/>
      <c r="C19" s="228"/>
      <c r="D19" s="228"/>
      <c r="E19" s="220"/>
      <c r="G19"/>
      <c r="H19"/>
      <c r="I19"/>
      <c r="J19"/>
      <c r="K19"/>
      <c r="L19"/>
      <c r="M19"/>
      <c r="N19"/>
      <c r="O19"/>
    </row>
    <row r="20" spans="2:15" s="4" customFormat="1" ht="13.5" thickBot="1">
      <c r="B20" s="31" t="s">
        <v>175</v>
      </c>
      <c r="C20" s="32">
        <f>SUM(C16:C18)</f>
        <v>2881</v>
      </c>
      <c r="D20" s="32">
        <f>SUM(D16:D18)</f>
        <v>2768</v>
      </c>
      <c r="E20" s="213">
        <f>+C20/D20-1</f>
        <v>4.0823699421965287E-2</v>
      </c>
      <c r="G20"/>
      <c r="H20"/>
      <c r="I20"/>
      <c r="J20"/>
      <c r="K20"/>
      <c r="L20"/>
      <c r="M20"/>
      <c r="N20"/>
      <c r="O20"/>
    </row>
    <row r="21" spans="2:15" s="4" customFormat="1">
      <c r="B21" s="34"/>
      <c r="C21" s="228"/>
      <c r="D21" s="228"/>
      <c r="E21" s="220"/>
      <c r="G21"/>
      <c r="H21"/>
      <c r="I21"/>
      <c r="J21"/>
      <c r="K21"/>
      <c r="L21"/>
      <c r="M21"/>
      <c r="N21"/>
      <c r="O21"/>
    </row>
    <row r="22" spans="2:15" s="4" customFormat="1">
      <c r="B22" s="30" t="s">
        <v>221</v>
      </c>
      <c r="C22" s="239">
        <v>-1204</v>
      </c>
      <c r="D22" s="29">
        <v>-913</v>
      </c>
      <c r="E22" s="212">
        <f>+C22/D22-1</f>
        <v>0.31872946330777663</v>
      </c>
      <c r="G22"/>
      <c r="H22"/>
      <c r="I22"/>
      <c r="J22"/>
      <c r="K22"/>
      <c r="L22"/>
      <c r="M22"/>
      <c r="N22"/>
      <c r="O22"/>
    </row>
    <row r="23" spans="2:15" s="4" customFormat="1">
      <c r="B23" s="30" t="s">
        <v>222</v>
      </c>
      <c r="C23" s="239">
        <v>-680</v>
      </c>
      <c r="D23" s="29">
        <v>-848</v>
      </c>
      <c r="E23" s="212">
        <f>+C23/D23-1</f>
        <v>-0.19811320754716977</v>
      </c>
      <c r="G23"/>
      <c r="H23"/>
      <c r="I23"/>
      <c r="J23"/>
      <c r="K23"/>
      <c r="L23"/>
      <c r="M23"/>
      <c r="N23"/>
      <c r="O23"/>
    </row>
    <row r="24" spans="2:15" s="4" customFormat="1">
      <c r="B24" s="30" t="s">
        <v>220</v>
      </c>
      <c r="C24" s="239">
        <v>2607</v>
      </c>
      <c r="D24" s="29">
        <v>175</v>
      </c>
      <c r="E24" s="212" t="s">
        <v>2</v>
      </c>
      <c r="G24"/>
      <c r="H24"/>
      <c r="I24"/>
      <c r="J24"/>
      <c r="K24"/>
      <c r="L24"/>
      <c r="M24"/>
      <c r="N24"/>
      <c r="O24"/>
    </row>
    <row r="25" spans="2:15" s="4" customFormat="1">
      <c r="B25" s="30" t="s">
        <v>246</v>
      </c>
      <c r="C25" s="239">
        <v>-550</v>
      </c>
      <c r="D25" s="29">
        <v>-436</v>
      </c>
      <c r="E25" s="212">
        <f>+C25/D25-1</f>
        <v>0.26146788990825698</v>
      </c>
      <c r="G25"/>
      <c r="H25"/>
      <c r="I25"/>
      <c r="J25"/>
      <c r="K25"/>
      <c r="L25"/>
      <c r="M25"/>
      <c r="N25"/>
      <c r="O25"/>
    </row>
    <row r="26" spans="2:15" s="4" customFormat="1" ht="13.5" thickBot="1">
      <c r="B26" s="130"/>
      <c r="C26" s="229"/>
      <c r="D26" s="229"/>
      <c r="E26" s="222"/>
      <c r="G26"/>
      <c r="H26"/>
      <c r="I26"/>
      <c r="J26"/>
      <c r="K26"/>
      <c r="L26"/>
      <c r="M26"/>
      <c r="N26"/>
      <c r="O26"/>
    </row>
    <row r="27" spans="2:15" s="4" customFormat="1" ht="13.5" thickBot="1">
      <c r="B27" s="31" t="s">
        <v>140</v>
      </c>
      <c r="C27" s="32">
        <f>SUM(C20:C25)</f>
        <v>3054</v>
      </c>
      <c r="D27" s="32">
        <f>SUM(D20:D25)</f>
        <v>746</v>
      </c>
      <c r="E27" s="213" t="s">
        <v>2</v>
      </c>
      <c r="G27"/>
      <c r="H27"/>
      <c r="I27"/>
      <c r="J27"/>
      <c r="K27"/>
      <c r="L27"/>
      <c r="M27"/>
      <c r="N27"/>
      <c r="O27"/>
    </row>
    <row r="28" spans="2:15" s="4" customFormat="1">
      <c r="B28" s="30" t="s">
        <v>194</v>
      </c>
      <c r="C28" s="29"/>
      <c r="D28" s="29"/>
      <c r="E28" s="221"/>
      <c r="G28"/>
      <c r="H28"/>
      <c r="I28"/>
      <c r="J28"/>
      <c r="K28"/>
      <c r="L28"/>
      <c r="M28"/>
      <c r="N28"/>
      <c r="O28"/>
    </row>
    <row r="29" spans="2:15" s="4" customFormat="1">
      <c r="B29" s="30" t="s">
        <v>247</v>
      </c>
      <c r="C29" s="29">
        <v>-1736</v>
      </c>
      <c r="D29" s="29">
        <v>-987</v>
      </c>
      <c r="E29" s="212">
        <f>+C29/D29-1</f>
        <v>0.75886524822695045</v>
      </c>
      <c r="G29"/>
      <c r="H29"/>
      <c r="I29"/>
      <c r="J29"/>
      <c r="K29"/>
      <c r="L29"/>
      <c r="M29"/>
      <c r="N29"/>
      <c r="O29"/>
    </row>
    <row r="30" spans="2:15" s="4" customFormat="1" ht="13.5" thickBot="1">
      <c r="B30" s="34"/>
      <c r="C30" s="228"/>
      <c r="D30" s="228"/>
      <c r="E30" s="220"/>
      <c r="G30"/>
      <c r="H30"/>
      <c r="I30"/>
      <c r="J30"/>
      <c r="K30"/>
      <c r="L30"/>
      <c r="M30"/>
      <c r="N30"/>
      <c r="O30"/>
    </row>
    <row r="31" spans="2:15" s="4" customFormat="1" ht="13.5" thickBot="1">
      <c r="B31" s="31" t="s">
        <v>248</v>
      </c>
      <c r="C31" s="32">
        <f>SUM(C27:C29)</f>
        <v>1318</v>
      </c>
      <c r="D31" s="32">
        <f>SUM(D27:D29)</f>
        <v>-241</v>
      </c>
      <c r="E31" s="213" t="s">
        <v>2</v>
      </c>
      <c r="G31"/>
      <c r="H31"/>
      <c r="I31"/>
      <c r="J31"/>
      <c r="K31"/>
      <c r="L31"/>
      <c r="M31"/>
      <c r="N31"/>
      <c r="O31"/>
    </row>
    <row r="32" spans="2:15" s="4" customFormat="1">
      <c r="G32"/>
      <c r="H32"/>
      <c r="I32"/>
      <c r="J32"/>
      <c r="K32"/>
      <c r="L32"/>
      <c r="M32"/>
      <c r="N32"/>
      <c r="O32"/>
    </row>
    <row r="33" spans="7:15" s="4" customFormat="1">
      <c r="G33"/>
      <c r="H33"/>
      <c r="I33"/>
      <c r="J33"/>
      <c r="K33"/>
      <c r="L33"/>
      <c r="M33"/>
      <c r="N33"/>
      <c r="O33"/>
    </row>
    <row r="34" spans="7:15" s="4" customFormat="1">
      <c r="G34"/>
      <c r="H34"/>
      <c r="I34"/>
      <c r="J34"/>
      <c r="K34"/>
      <c r="L34"/>
      <c r="M34"/>
      <c r="N34"/>
      <c r="O34"/>
    </row>
    <row r="35" spans="7:15" s="4" customFormat="1">
      <c r="G35"/>
      <c r="H35"/>
      <c r="I35"/>
      <c r="J35"/>
      <c r="K35"/>
      <c r="L35"/>
      <c r="M35"/>
      <c r="N35"/>
      <c r="O35"/>
    </row>
    <row r="36" spans="7:15" s="4" customFormat="1">
      <c r="G36"/>
      <c r="H36"/>
      <c r="I36"/>
      <c r="J36"/>
      <c r="K36"/>
      <c r="L36"/>
      <c r="M36"/>
      <c r="N36"/>
      <c r="O36"/>
    </row>
    <row r="37" spans="7:15" s="4" customFormat="1">
      <c r="G37"/>
      <c r="H37"/>
      <c r="I37"/>
      <c r="J37"/>
      <c r="K37"/>
      <c r="L37"/>
      <c r="M37"/>
      <c r="N37"/>
      <c r="O37"/>
    </row>
    <row r="38" spans="7:15" s="4" customFormat="1">
      <c r="G38"/>
      <c r="H38"/>
      <c r="I38"/>
      <c r="J38"/>
      <c r="K38"/>
      <c r="L38"/>
      <c r="M38"/>
      <c r="N38"/>
      <c r="O38"/>
    </row>
    <row r="39" spans="7:15" s="4" customFormat="1">
      <c r="G39"/>
      <c r="H39"/>
      <c r="I39"/>
      <c r="J39"/>
      <c r="K39"/>
      <c r="L39"/>
      <c r="M39"/>
      <c r="N39"/>
      <c r="O39"/>
    </row>
    <row r="40" spans="7:15" s="4" customFormat="1">
      <c r="G40"/>
      <c r="H40"/>
      <c r="I40"/>
      <c r="J40"/>
      <c r="K40"/>
      <c r="L40"/>
      <c r="M40"/>
      <c r="N40"/>
      <c r="O40"/>
    </row>
    <row r="41" spans="7:15" s="4" customFormat="1">
      <c r="G41"/>
      <c r="H41"/>
      <c r="I41"/>
      <c r="J41"/>
      <c r="K41"/>
      <c r="L41"/>
      <c r="M41"/>
      <c r="N41"/>
      <c r="O41"/>
    </row>
    <row r="42" spans="7:15" s="4" customFormat="1">
      <c r="G42"/>
      <c r="H42"/>
      <c r="I42"/>
      <c r="J42"/>
      <c r="K42"/>
      <c r="L42"/>
      <c r="M42"/>
      <c r="N42"/>
      <c r="O42"/>
    </row>
    <row r="43" spans="7:15" s="4" customFormat="1">
      <c r="G43"/>
      <c r="H43"/>
      <c r="I43"/>
      <c r="J43"/>
      <c r="K43"/>
      <c r="L43"/>
      <c r="M43"/>
      <c r="N43"/>
      <c r="O43"/>
    </row>
    <row r="44" spans="7:15" s="4" customFormat="1">
      <c r="G44"/>
      <c r="H44"/>
      <c r="I44"/>
      <c r="J44"/>
      <c r="K44"/>
      <c r="L44"/>
      <c r="M44"/>
      <c r="N44"/>
      <c r="O44"/>
    </row>
    <row r="45" spans="7:15" s="4" customFormat="1">
      <c r="G45"/>
      <c r="H45"/>
      <c r="I45"/>
      <c r="J45"/>
      <c r="K45"/>
      <c r="L45"/>
      <c r="M45"/>
      <c r="N45"/>
      <c r="O45"/>
    </row>
    <row r="46" spans="7:15" s="4" customFormat="1">
      <c r="G46"/>
      <c r="H46"/>
      <c r="I46"/>
      <c r="J46"/>
      <c r="K46"/>
      <c r="L46"/>
      <c r="M46"/>
      <c r="N46"/>
      <c r="O46"/>
    </row>
    <row r="47" spans="7:15" s="4" customFormat="1">
      <c r="G47"/>
      <c r="H47"/>
      <c r="I47"/>
      <c r="J47"/>
      <c r="K47"/>
      <c r="L47"/>
      <c r="M47"/>
      <c r="N47"/>
      <c r="O47"/>
    </row>
    <row r="48" spans="7:15" s="4" customFormat="1">
      <c r="G48"/>
      <c r="H48"/>
      <c r="I48"/>
      <c r="J48"/>
      <c r="K48"/>
      <c r="L48"/>
      <c r="M48"/>
      <c r="N48"/>
      <c r="O48"/>
    </row>
    <row r="49" spans="7:15" s="4" customFormat="1">
      <c r="G49"/>
      <c r="H49"/>
      <c r="I49"/>
      <c r="J49"/>
      <c r="K49"/>
      <c r="L49"/>
      <c r="M49"/>
      <c r="N49"/>
      <c r="O49"/>
    </row>
    <row r="50" spans="7:15" s="4" customFormat="1">
      <c r="G50"/>
      <c r="H50"/>
      <c r="I50"/>
      <c r="J50"/>
      <c r="K50"/>
      <c r="L50"/>
      <c r="M50"/>
      <c r="N50"/>
      <c r="O50"/>
    </row>
    <row r="51" spans="7:15" s="4" customFormat="1">
      <c r="G51"/>
      <c r="H51"/>
      <c r="I51"/>
      <c r="J51"/>
      <c r="K51"/>
      <c r="L51"/>
      <c r="M51"/>
      <c r="N51"/>
      <c r="O51"/>
    </row>
    <row r="52" spans="7:15" s="4" customFormat="1">
      <c r="G52"/>
      <c r="H52"/>
      <c r="I52"/>
      <c r="J52"/>
      <c r="K52"/>
      <c r="L52"/>
      <c r="M52"/>
      <c r="N52"/>
      <c r="O52"/>
    </row>
    <row r="53" spans="7:15" s="4" customFormat="1">
      <c r="G53"/>
      <c r="H53"/>
      <c r="I53"/>
      <c r="J53"/>
      <c r="K53"/>
      <c r="L53"/>
      <c r="M53"/>
      <c r="N53"/>
      <c r="O53"/>
    </row>
    <row r="54" spans="7:15" s="4" customFormat="1">
      <c r="G54"/>
      <c r="H54"/>
      <c r="I54"/>
      <c r="J54"/>
      <c r="K54"/>
      <c r="L54"/>
      <c r="M54"/>
      <c r="N54"/>
      <c r="O54"/>
    </row>
    <row r="55" spans="7:15" s="4" customFormat="1">
      <c r="G55"/>
      <c r="H55"/>
      <c r="I55"/>
      <c r="J55"/>
      <c r="K55"/>
      <c r="L55"/>
      <c r="M55"/>
      <c r="N55"/>
      <c r="O55"/>
    </row>
    <row r="56" spans="7:15" s="4" customFormat="1">
      <c r="G56"/>
      <c r="H56"/>
      <c r="I56"/>
      <c r="J56"/>
      <c r="K56"/>
      <c r="L56"/>
      <c r="M56"/>
      <c r="N56"/>
      <c r="O56"/>
    </row>
    <row r="57" spans="7:15" s="4" customFormat="1">
      <c r="G57"/>
      <c r="H57"/>
      <c r="I57"/>
      <c r="J57"/>
      <c r="K57"/>
      <c r="L57"/>
      <c r="M57"/>
      <c r="N57"/>
      <c r="O57"/>
    </row>
    <row r="58" spans="7:15" s="4" customFormat="1">
      <c r="G58"/>
      <c r="H58"/>
      <c r="I58"/>
      <c r="J58"/>
      <c r="K58"/>
      <c r="L58"/>
      <c r="M58"/>
      <c r="N58"/>
      <c r="O58"/>
    </row>
    <row r="59" spans="7:15" s="4" customFormat="1">
      <c r="G59"/>
      <c r="H59"/>
      <c r="I59"/>
      <c r="J59"/>
      <c r="K59"/>
      <c r="L59"/>
      <c r="M59"/>
      <c r="N59"/>
      <c r="O59"/>
    </row>
    <row r="60" spans="7:15" s="4" customFormat="1">
      <c r="G60"/>
      <c r="H60"/>
      <c r="I60"/>
      <c r="J60"/>
      <c r="K60"/>
      <c r="L60"/>
      <c r="M60"/>
      <c r="N60"/>
      <c r="O60"/>
    </row>
    <row r="61" spans="7:15" s="4" customFormat="1">
      <c r="G61"/>
      <c r="H61"/>
      <c r="I61"/>
      <c r="J61"/>
      <c r="K61"/>
      <c r="L61"/>
      <c r="M61"/>
      <c r="N61"/>
      <c r="O61"/>
    </row>
    <row r="62" spans="7:15" s="4" customFormat="1">
      <c r="G62"/>
      <c r="H62"/>
      <c r="I62"/>
      <c r="J62"/>
      <c r="K62"/>
      <c r="L62"/>
      <c r="M62"/>
      <c r="N62"/>
      <c r="O62"/>
    </row>
    <row r="63" spans="7:15" s="4" customFormat="1">
      <c r="G63"/>
      <c r="H63"/>
      <c r="I63"/>
      <c r="J63"/>
      <c r="K63"/>
      <c r="L63"/>
      <c r="M63"/>
      <c r="N63"/>
      <c r="O63"/>
    </row>
    <row r="64" spans="7:15" s="4" customFormat="1">
      <c r="G64"/>
      <c r="H64"/>
      <c r="I64"/>
      <c r="J64"/>
      <c r="K64"/>
      <c r="L64"/>
      <c r="M64"/>
      <c r="N64"/>
      <c r="O64"/>
    </row>
    <row r="65" spans="7:15" s="4" customFormat="1">
      <c r="G65"/>
      <c r="H65"/>
      <c r="I65"/>
      <c r="J65"/>
      <c r="K65"/>
      <c r="L65"/>
      <c r="M65"/>
      <c r="N65"/>
      <c r="O65"/>
    </row>
    <row r="66" spans="7:15" s="4" customFormat="1">
      <c r="G66"/>
      <c r="H66"/>
      <c r="I66"/>
      <c r="J66"/>
      <c r="K66"/>
      <c r="L66"/>
      <c r="M66"/>
      <c r="N66"/>
      <c r="O66"/>
    </row>
    <row r="67" spans="7:15" s="4" customFormat="1">
      <c r="G67"/>
      <c r="H67"/>
      <c r="I67"/>
      <c r="J67"/>
      <c r="K67"/>
      <c r="L67"/>
      <c r="M67"/>
      <c r="N67"/>
      <c r="O67"/>
    </row>
    <row r="68" spans="7:15" s="4" customFormat="1">
      <c r="G68"/>
      <c r="H68"/>
      <c r="I68"/>
      <c r="J68"/>
      <c r="K68"/>
      <c r="L68"/>
      <c r="M68"/>
      <c r="N68"/>
      <c r="O68"/>
    </row>
    <row r="69" spans="7:15" s="4" customFormat="1">
      <c r="G69"/>
      <c r="H69"/>
      <c r="I69"/>
      <c r="J69"/>
      <c r="K69"/>
      <c r="L69"/>
      <c r="M69"/>
      <c r="N69"/>
      <c r="O69"/>
    </row>
    <row r="70" spans="7:15" s="4" customFormat="1">
      <c r="G70"/>
      <c r="H70"/>
      <c r="I70"/>
      <c r="J70"/>
      <c r="K70"/>
      <c r="L70"/>
      <c r="M70"/>
      <c r="N70"/>
      <c r="O70"/>
    </row>
    <row r="71" spans="7:15" s="4" customFormat="1">
      <c r="G71"/>
      <c r="H71"/>
      <c r="I71"/>
      <c r="J71"/>
      <c r="K71"/>
      <c r="L71"/>
      <c r="M71"/>
      <c r="N71"/>
      <c r="O71"/>
    </row>
    <row r="72" spans="7:15" s="4" customFormat="1">
      <c r="G72"/>
      <c r="H72"/>
      <c r="I72"/>
      <c r="J72"/>
      <c r="K72"/>
      <c r="L72"/>
      <c r="M72"/>
      <c r="N72"/>
      <c r="O72"/>
    </row>
    <row r="73" spans="7:15" s="4" customFormat="1">
      <c r="G73"/>
      <c r="H73"/>
      <c r="I73"/>
      <c r="J73"/>
      <c r="K73"/>
      <c r="L73"/>
      <c r="M73"/>
      <c r="N73"/>
      <c r="O73"/>
    </row>
    <row r="74" spans="7:15" s="4" customFormat="1">
      <c r="G74"/>
      <c r="H74"/>
      <c r="I74"/>
      <c r="J74"/>
      <c r="K74"/>
      <c r="L74"/>
      <c r="M74"/>
      <c r="N74"/>
      <c r="O74"/>
    </row>
    <row r="75" spans="7:15" s="4" customFormat="1">
      <c r="G75"/>
      <c r="H75"/>
      <c r="I75"/>
      <c r="J75"/>
      <c r="K75"/>
      <c r="L75"/>
      <c r="M75"/>
      <c r="N75"/>
      <c r="O75"/>
    </row>
    <row r="76" spans="7:15" s="4" customFormat="1">
      <c r="G76"/>
      <c r="H76"/>
      <c r="I76"/>
      <c r="J76"/>
      <c r="K76"/>
      <c r="L76"/>
      <c r="M76"/>
      <c r="N76"/>
      <c r="O76"/>
    </row>
    <row r="77" spans="7:15" s="4" customFormat="1">
      <c r="G77"/>
      <c r="H77"/>
      <c r="I77"/>
      <c r="J77"/>
      <c r="K77"/>
      <c r="L77"/>
      <c r="M77"/>
      <c r="N77"/>
      <c r="O77"/>
    </row>
    <row r="78" spans="7:15" s="4" customFormat="1">
      <c r="G78"/>
      <c r="H78"/>
      <c r="I78"/>
      <c r="J78"/>
      <c r="K78"/>
      <c r="L78"/>
      <c r="M78"/>
      <c r="N78"/>
      <c r="O78"/>
    </row>
    <row r="79" spans="7:15" s="4" customFormat="1">
      <c r="G79"/>
      <c r="H79"/>
      <c r="I79"/>
      <c r="J79"/>
      <c r="K79"/>
      <c r="L79"/>
      <c r="M79"/>
      <c r="N79"/>
      <c r="O79"/>
    </row>
    <row r="80" spans="7:15" s="4" customFormat="1">
      <c r="G80"/>
      <c r="H80"/>
      <c r="I80"/>
      <c r="J80"/>
      <c r="K80"/>
      <c r="L80"/>
      <c r="M80"/>
      <c r="N80"/>
      <c r="O80"/>
    </row>
    <row r="81" spans="7:15" s="4" customFormat="1">
      <c r="G81"/>
      <c r="H81"/>
      <c r="I81"/>
      <c r="J81"/>
      <c r="K81"/>
      <c r="L81"/>
      <c r="M81"/>
      <c r="N81"/>
      <c r="O81"/>
    </row>
    <row r="82" spans="7:15" s="4" customFormat="1">
      <c r="G82"/>
      <c r="H82"/>
      <c r="I82"/>
      <c r="J82"/>
      <c r="K82"/>
      <c r="L82"/>
      <c r="M82"/>
      <c r="N82"/>
      <c r="O82"/>
    </row>
    <row r="83" spans="7:15" s="4" customFormat="1">
      <c r="G83"/>
      <c r="H83"/>
      <c r="I83"/>
      <c r="J83"/>
      <c r="K83"/>
      <c r="L83"/>
      <c r="M83"/>
      <c r="N83"/>
      <c r="O83"/>
    </row>
    <row r="84" spans="7:15" s="4" customFormat="1">
      <c r="G84"/>
      <c r="H84"/>
      <c r="I84"/>
      <c r="J84"/>
      <c r="K84"/>
      <c r="L84"/>
      <c r="M84"/>
      <c r="N84"/>
      <c r="O84"/>
    </row>
    <row r="85" spans="7:15" s="4" customFormat="1">
      <c r="G85"/>
      <c r="H85"/>
      <c r="I85"/>
      <c r="J85"/>
      <c r="K85"/>
      <c r="L85"/>
      <c r="M85"/>
      <c r="N85"/>
      <c r="O85"/>
    </row>
    <row r="86" spans="7:15" s="4" customFormat="1">
      <c r="G86"/>
      <c r="H86"/>
      <c r="I86"/>
      <c r="J86"/>
      <c r="K86"/>
      <c r="L86"/>
      <c r="M86"/>
      <c r="N86"/>
      <c r="O86"/>
    </row>
    <row r="87" spans="7:15" s="4" customFormat="1">
      <c r="G87"/>
      <c r="H87"/>
      <c r="I87"/>
      <c r="J87"/>
      <c r="K87"/>
      <c r="L87"/>
      <c r="M87"/>
      <c r="N87"/>
      <c r="O87"/>
    </row>
    <row r="88" spans="7:15" s="4" customFormat="1">
      <c r="G88"/>
      <c r="H88"/>
      <c r="I88"/>
      <c r="J88"/>
      <c r="K88"/>
      <c r="L88"/>
      <c r="M88"/>
      <c r="N88"/>
      <c r="O88"/>
    </row>
    <row r="89" spans="7:15" s="4" customFormat="1">
      <c r="G89"/>
      <c r="H89"/>
      <c r="I89"/>
      <c r="J89"/>
      <c r="K89"/>
      <c r="L89"/>
      <c r="M89"/>
      <c r="N89"/>
      <c r="O89"/>
    </row>
    <row r="90" spans="7:15" s="4" customFormat="1">
      <c r="G90"/>
      <c r="H90"/>
      <c r="I90"/>
      <c r="J90"/>
      <c r="K90"/>
      <c r="L90"/>
      <c r="M90"/>
      <c r="N90"/>
      <c r="O90"/>
    </row>
    <row r="91" spans="7:15" s="4" customFormat="1">
      <c r="G91"/>
      <c r="H91"/>
      <c r="I91"/>
      <c r="J91"/>
      <c r="K91"/>
      <c r="L91"/>
      <c r="M91"/>
      <c r="N91"/>
      <c r="O91"/>
    </row>
    <row r="92" spans="7:15" s="4" customFormat="1">
      <c r="G92"/>
      <c r="H92"/>
      <c r="I92"/>
      <c r="J92"/>
      <c r="K92"/>
      <c r="L92"/>
      <c r="M92"/>
      <c r="N92"/>
      <c r="O92"/>
    </row>
    <row r="93" spans="7:15" s="4" customFormat="1">
      <c r="G93"/>
      <c r="H93"/>
      <c r="I93"/>
      <c r="J93"/>
      <c r="K93"/>
      <c r="L93"/>
      <c r="M93"/>
      <c r="N93"/>
      <c r="O93"/>
    </row>
    <row r="94" spans="7:15" s="4" customFormat="1">
      <c r="G94"/>
      <c r="H94"/>
      <c r="I94"/>
      <c r="J94"/>
      <c r="K94"/>
      <c r="L94"/>
      <c r="M94"/>
      <c r="N94"/>
      <c r="O94"/>
    </row>
    <row r="95" spans="7:15" s="4" customFormat="1">
      <c r="G95"/>
      <c r="H95"/>
      <c r="I95"/>
      <c r="J95"/>
      <c r="K95"/>
      <c r="L95"/>
      <c r="M95"/>
      <c r="N95"/>
      <c r="O95"/>
    </row>
    <row r="96" spans="7:15" s="4" customFormat="1">
      <c r="G96"/>
      <c r="H96"/>
      <c r="I96"/>
      <c r="J96"/>
      <c r="K96"/>
      <c r="L96"/>
      <c r="M96"/>
      <c r="N96"/>
      <c r="O96"/>
    </row>
    <row r="97" spans="7:15" s="4" customFormat="1">
      <c r="G97"/>
      <c r="H97"/>
      <c r="I97"/>
      <c r="J97"/>
      <c r="K97"/>
      <c r="L97"/>
      <c r="M97"/>
      <c r="N97"/>
      <c r="O97"/>
    </row>
    <row r="98" spans="7:15" s="4" customFormat="1">
      <c r="G98"/>
      <c r="H98"/>
      <c r="I98"/>
      <c r="J98"/>
      <c r="K98"/>
      <c r="L98"/>
      <c r="M98"/>
      <c r="N98"/>
      <c r="O98"/>
    </row>
    <row r="99" spans="7:15" s="4" customFormat="1">
      <c r="G99"/>
      <c r="H99"/>
      <c r="I99"/>
      <c r="J99"/>
      <c r="K99"/>
      <c r="L99"/>
      <c r="M99"/>
      <c r="N99"/>
      <c r="O99"/>
    </row>
    <row r="100" spans="7:15" s="4" customFormat="1">
      <c r="G100"/>
      <c r="H100"/>
      <c r="I100"/>
      <c r="J100"/>
      <c r="K100"/>
      <c r="L100"/>
      <c r="M100"/>
      <c r="N100"/>
      <c r="O100"/>
    </row>
    <row r="101" spans="7:15" s="4" customFormat="1">
      <c r="G101"/>
      <c r="H101"/>
      <c r="I101"/>
      <c r="J101"/>
      <c r="K101"/>
      <c r="L101"/>
      <c r="M101"/>
      <c r="N101"/>
      <c r="O101"/>
    </row>
  </sheetData>
  <mergeCells count="1">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15</vt:i4>
      </vt:variant>
    </vt:vector>
  </HeadingPairs>
  <TitlesOfParts>
    <vt:vector size="31" baseType="lpstr">
      <vt:lpstr>INDEX</vt:lpstr>
      <vt:lpstr>MAIN AGGREGATES</vt:lpstr>
      <vt:lpstr>COMPARATIVE FACTORS</vt:lpstr>
      <vt:lpstr>Acc. Consolidated results</vt:lpstr>
      <vt:lpstr>Quarterly consolidated results</vt:lpstr>
      <vt:lpstr>EBITDA by Business Units </vt:lpstr>
      <vt:lpstr>RESULTS BY ACTIVITY</vt:lpstr>
      <vt:lpstr>BALANCE SHEET</vt:lpstr>
      <vt:lpstr>CASH FLOW</vt:lpstr>
      <vt:lpstr>CAPEX</vt:lpstr>
      <vt:lpstr>FINANCIAL POSITION</vt:lpstr>
      <vt:lpstr>GAS &amp; POWER</vt:lpstr>
      <vt:lpstr>INFRASTRUCTURE EMEA</vt:lpstr>
      <vt:lpstr>INFRASTRUCTURE LATAM SOUTH</vt:lpstr>
      <vt:lpstr>INFRASTRUCTURE LATAM NORTH</vt:lpstr>
      <vt:lpstr>DISCLAIMER</vt:lpstr>
      <vt:lpstr>'Acc. Consolidated results'!Área_de_impresión</vt:lpstr>
      <vt:lpstr>'BALANCE SHEET'!Área_de_impresión</vt:lpstr>
      <vt:lpstr>CAPEX!Área_de_impresión</vt:lpstr>
      <vt:lpstr>'CASH FLOW'!Área_de_impresión</vt:lpstr>
      <vt:lpstr>'COMPARATIVE FACTORS'!Área_de_impresión</vt:lpstr>
      <vt:lpstr>'EBITDA by Business Units '!Área_de_impresión</vt:lpstr>
      <vt:lpstr>'FINANCIAL POSITION'!Área_de_impresión</vt:lpstr>
      <vt:lpstr>'GAS &amp; POWER'!Área_de_impresión</vt:lpstr>
      <vt:lpstr>INDEX!Área_de_impresión</vt:lpstr>
      <vt:lpstr>'INFRASTRUCTURE EMEA'!Área_de_impresión</vt:lpstr>
      <vt:lpstr>'INFRASTRUCTURE LATAM NORTH'!Área_de_impresión</vt:lpstr>
      <vt:lpstr>'INFRASTRUCTURE LATAM SOUTH'!Área_de_impresión</vt:lpstr>
      <vt:lpstr>'MAIN AGGREGATES'!Área_de_impresión</vt:lpstr>
      <vt:lpstr>'Quarterly consolidated results'!Área_de_impresión</vt:lpstr>
      <vt:lpstr>'RESULTS BY ACTIVITY'!Área_de_impresión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Nacho</cp:lastModifiedBy>
  <cp:lastPrinted>2019-01-29T10:43:32Z</cp:lastPrinted>
  <dcterms:created xsi:type="dcterms:W3CDTF">2016-09-21T10:56:04Z</dcterms:created>
  <dcterms:modified xsi:type="dcterms:W3CDTF">2019-01-29T10:45:01Z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25cdad1eaa0f4201b61fcfcb1fbfc143</vt:lpwstr>
  </property>
  <property fmtid="{D5CDD505-2E9C-101B-9397-08002B2CF9AE}" pid="3" name="BExAnalyzer_OldName">
    <vt:lpwstr>RDOS_WEB_12M18_trabajo.xlsx</vt:lpwstr>
  </property>
</Properties>
</file>